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.MUJER\Desktop\"/>
    </mc:Choice>
  </mc:AlternateContent>
  <bookViews>
    <workbookView xWindow="0" yWindow="0" windowWidth="20490" windowHeight="7755" tabRatio="602"/>
  </bookViews>
  <sheets>
    <sheet name="Municipalidad" sheetId="1" r:id="rId1"/>
    <sheet name="empleados fijos" sheetId="8" r:id="rId2"/>
    <sheet name="Posiciones pendientes " sheetId="2" r:id="rId3"/>
    <sheet name="Viaticos y cumbustible 2018" sheetId="3" r:id="rId4"/>
    <sheet name="F-3 BIENES DE CONSUMO" sheetId="7" r:id="rId5"/>
  </sheets>
  <definedNames>
    <definedName name="_xlnm._FilterDatabase" localSheetId="0" hidden="1">Municipalidad!$A$17:$R$72</definedName>
    <definedName name="_xlnm.Print_Area" localSheetId="4">'F-3 BIENES DE CONSUMO'!$A$1:$E$72</definedName>
    <definedName name="_xlnm.Print_Area" localSheetId="0">Municipalidad!$A$1:$Q$57</definedName>
    <definedName name="CONSOLIDADO">#REF!</definedName>
    <definedName name="DACRF">#REF!</definedName>
    <definedName name="DAD">#REF!</definedName>
    <definedName name="DAF">#REF!</definedName>
    <definedName name="despacho">#REF!</definedName>
    <definedName name="DJ">#REF!</definedName>
    <definedName name="DNYCTI">#REF!</definedName>
    <definedName name="DPYEF">#REF!</definedName>
    <definedName name="DTI">#REF!</definedName>
    <definedName name="fre">#REF!</definedName>
    <definedName name="GG">#REF!</definedName>
    <definedName name="HGJH">#REF!</definedName>
    <definedName name="i">#REF!</definedName>
    <definedName name="MH">#REF!</definedName>
    <definedName name="OAI">#REF!</definedName>
    <definedName name="PLANYDES">#REF!</definedName>
    <definedName name="pre">#REF!</definedName>
    <definedName name="RELPUB">#REF!</definedName>
    <definedName name="ROSA">#REF!</definedName>
    <definedName name="RRHH">#REF!</definedName>
    <definedName name="RRHH1">#REF!</definedName>
    <definedName name="_xlnm.Print_Titles" localSheetId="0">Municipalidad!$1:$17</definedName>
  </definedNames>
  <calcPr calcId="152511"/>
  <fileRecoveryPr autoRecover="0"/>
</workbook>
</file>

<file path=xl/calcChain.xml><?xml version="1.0" encoding="utf-8"?>
<calcChain xmlns="http://schemas.openxmlformats.org/spreadsheetml/2006/main">
  <c r="B70" i="1" l="1"/>
  <c r="B68" i="1"/>
  <c r="B65" i="1"/>
  <c r="B63" i="1"/>
  <c r="B60" i="1"/>
  <c r="B34" i="1"/>
  <c r="F37" i="1"/>
  <c r="B29" i="1"/>
  <c r="F29" i="1"/>
  <c r="B24" i="1"/>
  <c r="B19" i="1"/>
  <c r="F68" i="1"/>
  <c r="F67" i="1"/>
  <c r="F66" i="1"/>
  <c r="F65" i="1"/>
  <c r="F63" i="1"/>
  <c r="F61" i="1"/>
  <c r="F60" i="1"/>
  <c r="F59" i="1"/>
  <c r="F58" i="1"/>
  <c r="B58" i="1" s="1"/>
  <c r="F57" i="1"/>
  <c r="F56" i="1"/>
  <c r="B54" i="1" s="1"/>
  <c r="F55" i="1"/>
  <c r="F49" i="1"/>
  <c r="F48" i="1"/>
  <c r="F52" i="1"/>
  <c r="F51" i="1"/>
  <c r="F53" i="1"/>
  <c r="F46" i="1"/>
  <c r="F45" i="1"/>
  <c r="F43" i="1"/>
  <c r="F41" i="1"/>
  <c r="B47" i="1" l="1"/>
  <c r="D40" i="1"/>
  <c r="H8" i="3"/>
  <c r="H7" i="3"/>
  <c r="F44" i="1" l="1"/>
  <c r="F42" i="1"/>
  <c r="F40" i="1"/>
  <c r="F39" i="1"/>
  <c r="F36" i="1"/>
  <c r="F35" i="1"/>
  <c r="F34" i="1"/>
  <c r="F26" i="1"/>
  <c r="F25" i="1"/>
  <c r="F24" i="1"/>
  <c r="F23" i="1"/>
  <c r="F22" i="1"/>
  <c r="F21" i="1"/>
  <c r="F20" i="1"/>
  <c r="F19" i="1"/>
  <c r="B39" i="1" l="1"/>
  <c r="F46" i="8"/>
  <c r="E46" i="8"/>
  <c r="K30" i="8"/>
  <c r="I30" i="8"/>
  <c r="E30" i="8"/>
  <c r="J30" i="8" l="1"/>
  <c r="G30" i="8"/>
  <c r="H30" i="8" l="1"/>
  <c r="L30" i="8" l="1"/>
  <c r="M30" i="8"/>
  <c r="F24" i="3" l="1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<sst xmlns="http://schemas.openxmlformats.org/spreadsheetml/2006/main" count="214" uniqueCount="155">
  <si>
    <t xml:space="preserve">Producto y sus  Atributos </t>
  </si>
  <si>
    <t>Producto</t>
  </si>
  <si>
    <t xml:space="preserve">Unidad de Medida </t>
  </si>
  <si>
    <t xml:space="preserve">Medio de Verificación </t>
  </si>
  <si>
    <t xml:space="preserve">Línea Base </t>
  </si>
  <si>
    <t>Meta Total</t>
  </si>
  <si>
    <t>Meta por trimestre</t>
  </si>
  <si>
    <t>Ene-Mar</t>
  </si>
  <si>
    <t>Abr-Jun</t>
  </si>
  <si>
    <t>Jul-Sept</t>
  </si>
  <si>
    <t>Oct-Dic</t>
  </si>
  <si>
    <t>Presupuesto</t>
  </si>
  <si>
    <t>Riesgo(s)</t>
  </si>
  <si>
    <t xml:space="preserve">Unidad Rectora: </t>
  </si>
  <si>
    <t>Unidad Ejecutora:</t>
  </si>
  <si>
    <t xml:space="preserve">Actividades y sus  Atributos </t>
  </si>
  <si>
    <t>Actividades</t>
  </si>
  <si>
    <t>Presupuesto por Actividad</t>
  </si>
  <si>
    <t>Insumos</t>
  </si>
  <si>
    <t>Cantidad</t>
  </si>
  <si>
    <t>Costo Unitario (RD$)</t>
  </si>
  <si>
    <t>Monto (RD$)</t>
  </si>
  <si>
    <t xml:space="preserve">Fuente de Financiamiento </t>
  </si>
  <si>
    <t>Prog.</t>
  </si>
  <si>
    <t>Act.</t>
  </si>
  <si>
    <t>Objeto</t>
  </si>
  <si>
    <t>Cuenta</t>
  </si>
  <si>
    <t>Subcta.</t>
  </si>
  <si>
    <t>Auxiliar</t>
  </si>
  <si>
    <t>Descripción de Producto</t>
  </si>
  <si>
    <t xml:space="preserve">Est. Programática </t>
  </si>
  <si>
    <t xml:space="preserve">MINISTERIO DE LA MUJER </t>
  </si>
  <si>
    <t>Objetivo General : END 2010  2030</t>
  </si>
  <si>
    <t>Eje Estratégico: END 2010  2030</t>
  </si>
  <si>
    <t>Eje Estratégico: PEI 2016  2020</t>
  </si>
  <si>
    <t>Inversión/Trimestre (RD $)</t>
  </si>
  <si>
    <t>Jul-Sep</t>
  </si>
  <si>
    <t xml:space="preserve">Identificación </t>
  </si>
  <si>
    <t>Areas</t>
  </si>
  <si>
    <t>Cargos</t>
  </si>
  <si>
    <t>Sueldos</t>
  </si>
  <si>
    <t>Carga Anual</t>
  </si>
  <si>
    <t xml:space="preserve">Carga Mensual </t>
  </si>
  <si>
    <t>CARGO</t>
  </si>
  <si>
    <t>MINISTERIO DE LA MUJER</t>
  </si>
  <si>
    <t>TABLA DE CALCULO DE VIATICOS</t>
  </si>
  <si>
    <t>DESAYUNO</t>
  </si>
  <si>
    <t>ALMUERZO</t>
  </si>
  <si>
    <t>CENA</t>
  </si>
  <si>
    <t>ALOJAMIENTO</t>
  </si>
  <si>
    <t>TOTAL</t>
  </si>
  <si>
    <t>MINISTROS/AS</t>
  </si>
  <si>
    <t>VICEMINISTROS/AS</t>
  </si>
  <si>
    <t>DIRECTORES</t>
  </si>
  <si>
    <t>ENCARGADOS</t>
  </si>
  <si>
    <t>TECNICOS</t>
  </si>
  <si>
    <t>OTROS - CHOFERES</t>
  </si>
  <si>
    <t>DESCRIPCION</t>
  </si>
  <si>
    <t>CRITERIO</t>
  </si>
  <si>
    <t>ALOJAMIENTO / DORMITORIO</t>
  </si>
  <si>
    <t>SALIDA ANTES O APARTIR DE LAS 7 AM</t>
  </si>
  <si>
    <t>ACTIVIDAD PROGRAMADA CON RETORNO DESDEPUES DE LAS 12 PM</t>
  </si>
  <si>
    <t>RETORNO CON LLEGADA A PARTIR DE LAS 7 PM</t>
  </si>
  <si>
    <t>CUANDO TIENE QUE PASAR LA NOCHE EN EL LUGAR DEL VIAJE</t>
  </si>
  <si>
    <t>TABLA DE DISTRIBUCION</t>
  </si>
  <si>
    <t>gasoil premium</t>
  </si>
  <si>
    <t>Precio</t>
  </si>
  <si>
    <t>galones</t>
  </si>
  <si>
    <t>RECORRIDO COMBUSTIBLE VIAJES OPM, OMM, CASAS DE ACOGIDA Y CENTROS</t>
  </si>
  <si>
    <t>CANTIDAD</t>
  </si>
  <si>
    <t>52 OFICINAS</t>
  </si>
  <si>
    <t>SUB TOTAL</t>
  </si>
  <si>
    <t>CUATRIMESTRES</t>
  </si>
  <si>
    <t>Sub Total</t>
  </si>
  <si>
    <t>Cuatrimestre</t>
  </si>
  <si>
    <t>Resaltados los Indispensables desde el 22/08/2016 donde se realizo el levantamiento y fue integrado en la estructura nueva.</t>
  </si>
  <si>
    <t>Objetivos Estratégicos : PEI 2015  2020</t>
  </si>
  <si>
    <t xml:space="preserve">Bienes de Consumo y uso </t>
  </si>
  <si>
    <t>Unidad de Medida</t>
  </si>
  <si>
    <t>Precio 2019
Unitario</t>
  </si>
  <si>
    <t>Total Añual 
por Articulo</t>
  </si>
  <si>
    <t>Nombre</t>
  </si>
  <si>
    <t>DEPARTAMENTO</t>
  </si>
  <si>
    <t>Cargo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</si>
  <si>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</si>
  <si>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</si>
  <si>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</si>
  <si>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</si>
  <si>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</si>
  <si>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</si>
  <si>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</si>
  <si>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</si>
  <si>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</si>
  <si>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Total Desc. Neto</t>
  </si>
  <si>
    <t>Subtotal</t>
  </si>
  <si>
    <t>APARTIR DE AGOSTO 2018</t>
  </si>
  <si>
    <t>APARTIR DE AGOSTO 2018 ANUAL</t>
  </si>
  <si>
    <t>13 SUELDOS</t>
  </si>
  <si>
    <t>Tipo de vehículo.</t>
  </si>
  <si>
    <t>Automovil, Jeepeta, Camioneta</t>
  </si>
  <si>
    <t>Minibús, Macrobús.</t>
  </si>
  <si>
    <t>Camión de 2 Ejes</t>
  </si>
  <si>
    <t>Camión de 3 Ejes o más</t>
  </si>
  <si>
    <t>POA2019</t>
  </si>
  <si>
    <t xml:space="preserve">DISTRIBUCION VIAJES </t>
  </si>
  <si>
    <t>combustible (Fecha)</t>
  </si>
  <si>
    <t>x</t>
  </si>
  <si>
    <t xml:space="preserve">Municipios Intervenidos </t>
  </si>
  <si>
    <t xml:space="preserve">Viaticos </t>
  </si>
  <si>
    <t xml:space="preserve">Impresión, pergamino o placa </t>
  </si>
  <si>
    <t>X</t>
  </si>
  <si>
    <t>Viaticos</t>
  </si>
  <si>
    <t>Hotel, Salón</t>
  </si>
  <si>
    <t>Dirección de Coordinación Intersectorial</t>
  </si>
  <si>
    <t>SOCIEDAD CON IGUALDAD DE DERECHOS Y OPORTUNIDADES</t>
  </si>
  <si>
    <t>CULTURA CON IGUALDAD Y EQUIDAD DE GENERO</t>
  </si>
  <si>
    <t>IGUALDAD DE DERECHOS Y OPORTUNIDADES</t>
  </si>
  <si>
    <t xml:space="preserve">FORTALECIMIENTO DEL EJERCICIO PLENO DE LOS DERECHOS DE LA MUJER </t>
  </si>
  <si>
    <t>Viáticos Encargada</t>
  </si>
  <si>
    <t>Viaticos Técnica</t>
  </si>
  <si>
    <t>Viaticos Encargada</t>
  </si>
  <si>
    <t xml:space="preserve">Viaticos Tecnica </t>
  </si>
  <si>
    <t>Viaticos Tecnica</t>
  </si>
  <si>
    <t>Realizar un  evento de premiación en el mes de marzo sobre gestión y buenas practicas en la Municipalidad</t>
  </si>
  <si>
    <t>Refrigerio</t>
  </si>
  <si>
    <t>Material gastable (carpetas)</t>
  </si>
  <si>
    <t>Refrigerio  y almuerzo</t>
  </si>
  <si>
    <t xml:space="preserve"> Hotel ,Salón </t>
  </si>
  <si>
    <t xml:space="preserve">Refrigerios </t>
  </si>
  <si>
    <t>Combustible (galones)</t>
  </si>
  <si>
    <t xml:space="preserve">Contratación Consultor/a       (60 días).  Asistencia Técnica   </t>
  </si>
  <si>
    <t>Diseño/impresión de propuesta</t>
  </si>
  <si>
    <t xml:space="preserve">Ampliación de la incidencia y cobertura territorial del Ministerio de la Mujer, en el diseño y ejecución de políticas públicas de igualdad de género a traves del desarrollo de programas de fortalecimiento de los diferentes mecanismos de articulación </t>
  </si>
  <si>
    <t>Instituciones con asistencia técnica para la transversalización del enfoque de género/ Asistencia Tecnica a los Gobiernos Locales</t>
  </si>
  <si>
    <t>Asistencia técnica para la elaboración de propuesta metodologica de  transversalizacion del enfoque de género en las  políticas públicas, programas y proyectos en los gobiernos locales.</t>
  </si>
  <si>
    <t>Boleto aereo</t>
  </si>
  <si>
    <t>Asistencia Técnica para la formulación de  siete  (7)  planes de trabajo de los mecanismos de género en los ayuntamientos   para que  incorporen  líneas de acción del Plan Nacional de Igualdad y Equidad de Género PLANEG , definir  las actividades que aseguran la ejecución de las mismas.</t>
  </si>
  <si>
    <t>Coordinar asistencia técnica y el apoyo a las alcaldias y distrito municipales, en la gestión,   en derechos de las mujeres e igualdad de género  el desarrollo local y los desafíos hacia la Agenda 2030</t>
  </si>
  <si>
    <t>Fortalecimiento de los mecanismos de género de los municipios mediante la realizacion de eventos  de  intercambio de experiencias.</t>
  </si>
  <si>
    <t xml:space="preserve">Combustible </t>
  </si>
  <si>
    <t>Incripción</t>
  </si>
  <si>
    <t>Pasaje aereo</t>
  </si>
  <si>
    <t xml:space="preserve">Participacion en doce  (12)  reuniones  con organismos municipalistas (FEDOMU,UNMUNDO,Liga Municipal ) para coordinar acciones para el cumpliminento de la Ley 176-07  en lo relativo  al componente de género, y los OSD 11 y 16, </t>
  </si>
  <si>
    <t>Proceso para elaborar  y asistir a las mujeres lideres , autoridades y personal administrativo en las alcaldias y Distrito Municipales para promover el liderazgo y participación politicas a favor de la igualdad de género</t>
  </si>
  <si>
    <t xml:space="preserve">Jornada de sensibilización a los actores de las  instituciones de los gobienos locales  para impulsar, empoderar y respaldar el liderazgo femenino municipal.    </t>
  </si>
  <si>
    <t>Participación  en dos  (2) encuentros  interancionales realizados por la Red Iberoamericana de Municipio, Cumbre Iberoamericana de Agendas loscales de Génerocon a mostrar, aprender, compartir, acerca del rol de los gobiernos locales, ayuntamientos, gobiernos regionales y otros agentes públicos y privados en la definición  de politicas municipales de género.</t>
  </si>
  <si>
    <t>Viaticos Directora</t>
  </si>
  <si>
    <t>Salon</t>
  </si>
  <si>
    <t>Alquileres</t>
  </si>
  <si>
    <t>Realizar  un evento nacional con las encargadas de los mecanismos de género de  los Ayuntamientos   con la  participación de  municipalistas extranjeras para conocer buenas practicas e impulsar la  agenda municipal para 70 personas.</t>
  </si>
  <si>
    <t>Alojamiento</t>
  </si>
  <si>
    <t>Realizacion de nueve (9) encuentros  de coordinación y orientación  con encargadas de las oficinas de género de los gobiernos locales,  encargadas de las OPM, (UNMUNDO, JCE, FEDOMU y ASODORE,) legisladoras, regidoras y vice alcaldesas en las regiones Cibao Nordeste, Cibao Noroeste, Cibao Norte, Cibao Sur, El Valle, Higuamo, Ozama, Valdesia y Yuma para tratar la agenda municipal de género, Objetivos de Desarrollo Sostenibles y la incorporación de las alcaldia  al proceso de transversalización  de género en los municipios. (1350 participantes en total)</t>
  </si>
  <si>
    <t xml:space="preserve">Levantamiento de datos sobre  de lideresas municipales dominicanas. </t>
  </si>
  <si>
    <t>Material de apoyo</t>
  </si>
  <si>
    <t>ARTICULACION DE POLITICAS DE GENERO CON LOS GOBIERNOS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</si>
</sst>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-;\-* #,##0.00_-;_-* &quot;-&quot;??_-;_-@_-"/>
    <numFmt numFmtId="169" formatCode="#,##0.00;[Red]#,##0.00"/>
    <numFmt numFmtId="170" formatCode="_-[$€]* #,##0.00_-;\-[$€]* #,##0.00_-;_-[$€]* &quot;-&quot;??_-;_-@_-"/>
    <numFmt numFmtId="171" formatCode="_-* #,##0\ _€_-;\-* #,##0\ _€_-;_-* &quot;-&quot;??\ _€_-;_-@_-"/>
    <numFmt numFmtId="172" formatCode="_-* #,##0_-;\-* #,##0_-;_-* &quot;-&quot;??_-;_-@_-"/>
    <numFmt numFmtId="173" formatCode="#,##0;[Red]#,##0"/>
    <numFmt numFmtId="174" formatCode="_([$RD$-1C0A]* #,##0.00_);_([$RD$-1C0A]* \(#,##0.00\);_([$RD$-1C0A]* &quot;-&quot;??_);_(@_)"/>
    <numFmt numFmtId="175" formatCode="#,##0.00;#,##0.00"/>
    <numFmt numFmtId="176" formatCode="###0;###0"/>
    <numFmt numFmtId="177" formatCode="###0.00;###0.00"/>
  </numFmts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Inherit"/>
    </font>
    <font>
      <sz val="10"/>
      <color rgb="FF000000"/>
      <name val="Inherit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C2D69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9" fontId="0" fillId="0" borderId="1" xfId="0" applyNumberFormat="1" applyBorder="1"/>
    <xf numFmtId="169" fontId="1" fillId="0" borderId="1" xfId="0" applyNumberFormat="1" applyFont="1" applyBorder="1"/>
    <xf numFmtId="0" fontId="0" fillId="6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169" fontId="0" fillId="0" borderId="0" xfId="0" applyNumberFormat="1" applyBorder="1"/>
    <xf numFmtId="169" fontId="1" fillId="0" borderId="0" xfId="0" applyNumberFormat="1" applyFont="1" applyBorder="1"/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3" xfId="0" applyBorder="1"/>
    <xf numFmtId="169" fontId="0" fillId="0" borderId="1" xfId="0" applyNumberFormat="1" applyFill="1" applyBorder="1"/>
    <xf numFmtId="173" fontId="0" fillId="0" borderId="1" xfId="0" applyNumberFormat="1" applyFill="1" applyBorder="1" applyAlignment="1">
      <alignment horizontal="center"/>
    </xf>
    <xf numFmtId="169" fontId="0" fillId="0" borderId="1" xfId="0" applyNumberFormat="1" applyFont="1" applyBorder="1" applyAlignment="1">
      <alignment horizontal="center"/>
    </xf>
    <xf numFmtId="169" fontId="0" fillId="0" borderId="0" xfId="0" applyNumberFormat="1" applyFill="1" applyBorder="1"/>
    <xf numFmtId="0" fontId="0" fillId="0" borderId="7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68" fontId="8" fillId="0" borderId="1" xfId="49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8" fontId="8" fillId="0" borderId="7" xfId="49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168" fontId="8" fillId="0" borderId="0" xfId="0" applyNumberFormat="1" applyFont="1"/>
    <xf numFmtId="169" fontId="8" fillId="0" borderId="0" xfId="0" applyNumberFormat="1" applyFont="1"/>
    <xf numFmtId="0" fontId="8" fillId="0" borderId="1" xfId="0" applyFont="1" applyFill="1" applyBorder="1" applyAlignment="1">
      <alignment horizontal="center" vertical="center"/>
    </xf>
    <xf numFmtId="168" fontId="8" fillId="0" borderId="1" xfId="49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9" fontId="0" fillId="0" borderId="0" xfId="0" applyNumberFormat="1"/>
    <xf numFmtId="174" fontId="17" fillId="11" borderId="1" xfId="50" applyNumberFormat="1" applyFont="1" applyFill="1" applyBorder="1" applyAlignment="1">
      <alignment horizontal="center" vertical="center" wrapText="1"/>
    </xf>
    <xf numFmtId="174" fontId="17" fillId="6" borderId="1" xfId="5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0" fillId="11" borderId="1" xfId="0" applyFill="1" applyBorder="1"/>
    <xf numFmtId="174" fontId="0" fillId="11" borderId="1" xfId="0" applyNumberFormat="1" applyFill="1" applyBorder="1"/>
    <xf numFmtId="0" fontId="0" fillId="2" borderId="1" xfId="0" applyFill="1" applyBorder="1"/>
    <xf numFmtId="174" fontId="17" fillId="2" borderId="1" xfId="5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74" fontId="19" fillId="4" borderId="1" xfId="0" applyNumberFormat="1" applyFont="1" applyFill="1" applyBorder="1"/>
    <xf numFmtId="0" fontId="8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vertical="top" wrapText="1"/>
    </xf>
    <xf numFmtId="176" fontId="22" fillId="0" borderId="1" xfId="0" applyNumberFormat="1" applyFont="1" applyFill="1" applyBorder="1" applyAlignment="1">
      <alignment horizontal="right" vertical="top" wrapText="1"/>
    </xf>
    <xf numFmtId="175" fontId="22" fillId="0" borderId="1" xfId="0" applyNumberFormat="1" applyFont="1" applyFill="1" applyBorder="1" applyAlignment="1">
      <alignment horizontal="right" vertical="top" wrapText="1"/>
    </xf>
    <xf numFmtId="177" fontId="22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75" fontId="0" fillId="0" borderId="0" xfId="0" applyNumberFormat="1" applyAlignment="1">
      <alignment horizontal="right"/>
    </xf>
    <xf numFmtId="0" fontId="23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right" vertical="top" wrapText="1"/>
    </xf>
    <xf numFmtId="0" fontId="1" fillId="0" borderId="0" xfId="0" applyFont="1"/>
    <xf numFmtId="168" fontId="8" fillId="6" borderId="1" xfId="49" applyFont="1" applyFill="1" applyBorder="1" applyAlignment="1">
      <alignment horizontal="right" vertical="center"/>
    </xf>
    <xf numFmtId="0" fontId="8" fillId="9" borderId="1" xfId="0" applyFont="1" applyFill="1" applyBorder="1" applyAlignment="1">
      <alignment horizontal="center" vertical="center"/>
    </xf>
    <xf numFmtId="168" fontId="8" fillId="9" borderId="1" xfId="49" applyFont="1" applyFill="1" applyBorder="1" applyAlignment="1">
      <alignment horizontal="right" vertical="center"/>
    </xf>
    <xf numFmtId="175" fontId="22" fillId="6" borderId="1" xfId="0" applyNumberFormat="1" applyFont="1" applyFill="1" applyBorder="1" applyAlignment="1">
      <alignment horizontal="right" vertical="top" wrapText="1"/>
    </xf>
    <xf numFmtId="168" fontId="0" fillId="0" borderId="1" xfId="49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8" fillId="0" borderId="7" xfId="0" applyFont="1" applyBorder="1" applyAlignment="1">
      <alignment horizontal="left" vertical="center" wrapText="1"/>
    </xf>
    <xf numFmtId="0" fontId="14" fillId="12" borderId="1" xfId="28" applyFont="1" applyFill="1" applyBorder="1" applyAlignment="1">
      <alignment horizontal="left" vertical="center" wrapText="1"/>
    </xf>
    <xf numFmtId="0" fontId="14" fillId="5" borderId="1" xfId="28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25" fillId="13" borderId="1" xfId="0" applyFont="1" applyFill="1" applyBorder="1" applyAlignment="1">
      <alignment horizontal="center" vertical="center" wrapText="1"/>
    </xf>
    <xf numFmtId="0" fontId="6" fillId="0" borderId="0" xfId="0" applyFont="1"/>
    <xf numFmtId="0" fontId="26" fillId="1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9" fillId="0" borderId="0" xfId="44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/>
    <xf numFmtId="0" fontId="8" fillId="0" borderId="6" xfId="0" applyFont="1" applyBorder="1"/>
    <xf numFmtId="0" fontId="27" fillId="0" borderId="1" xfId="0" applyFont="1" applyBorder="1" applyAlignment="1">
      <alignment horizontal="center" vertical="center"/>
    </xf>
    <xf numFmtId="173" fontId="8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18" fillId="0" borderId="1" xfId="28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8" fontId="8" fillId="3" borderId="1" xfId="49" applyFont="1" applyFill="1" applyBorder="1" applyAlignment="1">
      <alignment horizontal="right" vertical="center"/>
    </xf>
    <xf numFmtId="175" fontId="22" fillId="3" borderId="1" xfId="0" applyNumberFormat="1" applyFont="1" applyFill="1" applyBorder="1" applyAlignment="1">
      <alignment horizontal="right" vertical="top" wrapText="1"/>
    </xf>
    <xf numFmtId="0" fontId="29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169" fontId="8" fillId="0" borderId="1" xfId="0" applyNumberFormat="1" applyFont="1" applyFill="1" applyBorder="1" applyAlignment="1">
      <alignment vertical="center"/>
    </xf>
    <xf numFmtId="168" fontId="0" fillId="3" borderId="1" xfId="49" applyFont="1" applyFill="1" applyBorder="1" applyAlignment="1">
      <alignment horizontal="right" vertical="center"/>
    </xf>
    <xf numFmtId="169" fontId="0" fillId="0" borderId="1" xfId="0" applyNumberFormat="1" applyFont="1" applyFill="1" applyBorder="1" applyAlignment="1">
      <alignment horizontal="center" vertical="center"/>
    </xf>
    <xf numFmtId="168" fontId="0" fillId="3" borderId="1" xfId="49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center" wrapText="1" indent="5"/>
    </xf>
    <xf numFmtId="169" fontId="0" fillId="0" borderId="0" xfId="0" applyNumberFormat="1"/>
    <xf numFmtId="0" fontId="2" fillId="5" borderId="1" xfId="28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168" fontId="14" fillId="3" borderId="1" xfId="49" applyFont="1" applyFill="1" applyBorder="1" applyAlignment="1">
      <alignment horizontal="right" vertical="center"/>
    </xf>
    <xf numFmtId="0" fontId="14" fillId="7" borderId="1" xfId="28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168" fontId="14" fillId="6" borderId="1" xfId="49" applyFont="1" applyFill="1" applyBorder="1" applyAlignment="1">
      <alignment horizontal="right" vertical="center"/>
    </xf>
    <xf numFmtId="0" fontId="14" fillId="0" borderId="1" xfId="28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168" fontId="14" fillId="0" borderId="1" xfId="49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left" vertical="center" wrapText="1"/>
    </xf>
    <xf numFmtId="169" fontId="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justify" vertical="top"/>
    </xf>
    <xf numFmtId="49" fontId="14" fillId="0" borderId="21" xfId="0" applyNumberFormat="1" applyFont="1" applyFill="1" applyBorder="1" applyAlignment="1">
      <alignment horizontal="left" vertical="center" wrapText="1"/>
    </xf>
    <xf numFmtId="49" fontId="14" fillId="0" borderId="25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0" fillId="5" borderId="1" xfId="28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4" fontId="14" fillId="0" borderId="1" xfId="28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vertical="center"/>
    </xf>
    <xf numFmtId="4" fontId="8" fillId="0" borderId="21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right" vertical="center"/>
    </xf>
    <xf numFmtId="169" fontId="1" fillId="0" borderId="2" xfId="0" applyNumberFormat="1" applyFont="1" applyFill="1" applyBorder="1" applyAlignment="1">
      <alignment horizontal="right" vertical="center"/>
    </xf>
    <xf numFmtId="3" fontId="10" fillId="14" borderId="20" xfId="0" applyNumberFormat="1" applyFont="1" applyFill="1" applyBorder="1" applyAlignment="1">
      <alignment horizontal="center" vertical="center" wrapText="1"/>
    </xf>
    <xf numFmtId="3" fontId="10" fillId="14" borderId="1" xfId="0" applyNumberFormat="1" applyFont="1" applyFill="1" applyBorder="1" applyAlignment="1">
      <alignment horizontal="left" vertical="center" wrapText="1"/>
    </xf>
    <xf numFmtId="3" fontId="10" fillId="14" borderId="1" xfId="0" applyNumberFormat="1" applyFont="1" applyFill="1" applyBorder="1" applyAlignment="1">
      <alignment horizontal="center" vertical="center" wrapText="1"/>
    </xf>
    <xf numFmtId="3" fontId="10" fillId="14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7" fillId="14" borderId="9" xfId="0" applyFont="1" applyFill="1" applyBorder="1" applyAlignment="1">
      <alignment horizontal="right" vertical="center"/>
    </xf>
    <xf numFmtId="0" fontId="8" fillId="14" borderId="2" xfId="0" applyFont="1" applyFill="1" applyBorder="1" applyAlignment="1">
      <alignment horizontal="right" vertical="center"/>
    </xf>
    <xf numFmtId="0" fontId="7" fillId="14" borderId="8" xfId="0" applyFont="1" applyFill="1" applyBorder="1" applyAlignment="1">
      <alignment horizontal="center" vertical="center"/>
    </xf>
    <xf numFmtId="0" fontId="8" fillId="14" borderId="10" xfId="0" applyFont="1" applyFill="1" applyBorder="1" applyAlignment="1">
      <alignment vertical="center"/>
    </xf>
    <xf numFmtId="0" fontId="7" fillId="14" borderId="9" xfId="0" applyFont="1" applyFill="1" applyBorder="1" applyAlignment="1">
      <alignment horizontal="left" vertical="center"/>
    </xf>
    <xf numFmtId="0" fontId="8" fillId="14" borderId="2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/>
    </xf>
    <xf numFmtId="0" fontId="15" fillId="15" borderId="1" xfId="0" applyFont="1" applyFill="1" applyBorder="1" applyAlignment="1">
      <alignment horizontal="center" vertical="top"/>
    </xf>
    <xf numFmtId="0" fontId="15" fillId="15" borderId="1" xfId="0" applyFont="1" applyFill="1" applyBorder="1" applyAlignment="1"/>
    <xf numFmtId="0" fontId="10" fillId="1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/>
    </xf>
    <xf numFmtId="0" fontId="12" fillId="15" borderId="3" xfId="0" applyFont="1" applyFill="1" applyBorder="1" applyAlignment="1">
      <alignment horizontal="center" vertical="top"/>
    </xf>
    <xf numFmtId="0" fontId="13" fillId="15" borderId="4" xfId="0" applyFont="1" applyFill="1" applyBorder="1" applyAlignment="1">
      <alignment horizontal="center" vertical="top"/>
    </xf>
    <xf numFmtId="0" fontId="13" fillId="15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14" borderId="19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/>
    <xf numFmtId="0" fontId="8" fillId="14" borderId="2" xfId="0" applyFont="1" applyFill="1" applyBorder="1" applyAlignment="1"/>
    <xf numFmtId="0" fontId="7" fillId="14" borderId="9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7" fillId="14" borderId="19" xfId="0" applyFont="1" applyFill="1" applyBorder="1" applyAlignment="1"/>
    <xf numFmtId="0" fontId="8" fillId="14" borderId="6" xfId="0" applyFont="1" applyFill="1" applyBorder="1" applyAlignment="1"/>
    <xf numFmtId="0" fontId="0" fillId="3" borderId="21" xfId="0" applyFont="1" applyFill="1" applyBorder="1" applyAlignment="1">
      <alignment horizontal="left" vertical="top" wrapText="1"/>
    </xf>
    <xf numFmtId="0" fontId="0" fillId="3" borderId="25" xfId="0" applyFont="1" applyFill="1" applyBorder="1" applyAlignment="1">
      <alignment horizontal="left" vertical="top" wrapText="1"/>
    </xf>
    <xf numFmtId="169" fontId="8" fillId="0" borderId="21" xfId="0" applyNumberFormat="1" applyFont="1" applyFill="1" applyBorder="1" applyAlignment="1">
      <alignment horizontal="right" vertical="center"/>
    </xf>
    <xf numFmtId="169" fontId="8" fillId="0" borderId="25" xfId="0" applyNumberFormat="1" applyFont="1" applyFill="1" applyBorder="1" applyAlignment="1">
      <alignment horizontal="right" vertical="center"/>
    </xf>
    <xf numFmtId="169" fontId="8" fillId="0" borderId="2" xfId="0" applyNumberFormat="1" applyFont="1" applyFill="1" applyBorder="1" applyAlignment="1">
      <alignment horizontal="right" vertical="center"/>
    </xf>
    <xf numFmtId="169" fontId="1" fillId="0" borderId="1" xfId="49" applyNumberFormat="1" applyFont="1" applyBorder="1" applyAlignment="1">
      <alignment horizontal="center" vertical="center"/>
    </xf>
    <xf numFmtId="169" fontId="1" fillId="0" borderId="22" xfId="49" applyNumberFormat="1" applyFont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top"/>
    </xf>
    <xf numFmtId="0" fontId="14" fillId="15" borderId="1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center" wrapText="1"/>
    </xf>
    <xf numFmtId="0" fontId="0" fillId="3" borderId="25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left" vertical="top" wrapText="1"/>
    </xf>
    <xf numFmtId="0" fontId="14" fillId="3" borderId="25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9" fontId="14" fillId="0" borderId="21" xfId="0" applyNumberFormat="1" applyFont="1" applyFill="1" applyBorder="1" applyAlignment="1">
      <alignment horizontal="right" vertical="center"/>
    </xf>
    <xf numFmtId="169" fontId="14" fillId="0" borderId="25" xfId="0" applyNumberFormat="1" applyFont="1" applyFill="1" applyBorder="1" applyAlignment="1">
      <alignment horizontal="right" vertical="center"/>
    </xf>
    <xf numFmtId="169" fontId="14" fillId="0" borderId="2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169" fontId="14" fillId="0" borderId="1" xfId="0" applyNumberFormat="1" applyFont="1" applyFill="1" applyBorder="1" applyAlignment="1">
      <alignment horizontal="right" vertical="center"/>
    </xf>
    <xf numFmtId="0" fontId="14" fillId="0" borderId="21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4" fontId="8" fillId="0" borderId="21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right" vertical="center"/>
    </xf>
    <xf numFmtId="0" fontId="14" fillId="0" borderId="26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left" vertical="top" wrapText="1"/>
    </xf>
    <xf numFmtId="49" fontId="14" fillId="0" borderId="25" xfId="0" applyNumberFormat="1" applyFont="1" applyFill="1" applyBorder="1" applyAlignment="1">
      <alignment horizontal="left" vertical="top" wrapText="1"/>
    </xf>
    <xf numFmtId="49" fontId="14" fillId="0" borderId="2" xfId="0" applyNumberFormat="1" applyFont="1" applyFill="1" applyBorder="1" applyAlignment="1">
      <alignment horizontal="left" vertical="top" wrapText="1"/>
    </xf>
    <xf numFmtId="4" fontId="8" fillId="0" borderId="21" xfId="0" applyNumberFormat="1" applyFont="1" applyFill="1" applyBorder="1" applyAlignment="1">
      <alignment horizontal="right" vertical="center" wrapText="1"/>
    </xf>
    <xf numFmtId="0" fontId="8" fillId="0" borderId="25" xfId="0" applyFont="1" applyFill="1" applyBorder="1" applyAlignment="1">
      <alignment horizontal="right" vertical="center" wrapText="1"/>
    </xf>
    <xf numFmtId="168" fontId="8" fillId="0" borderId="21" xfId="0" applyNumberFormat="1" applyFont="1" applyFill="1" applyBorder="1" applyAlignment="1">
      <alignment horizontal="right" vertical="center"/>
    </xf>
    <xf numFmtId="168" fontId="8" fillId="0" borderId="25" xfId="0" applyNumberFormat="1" applyFont="1" applyFill="1" applyBorder="1" applyAlignment="1">
      <alignment horizontal="right" vertical="center"/>
    </xf>
    <xf numFmtId="168" fontId="8" fillId="0" borderId="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</cellXfs>
  <cellStyles count="51">
    <cellStyle name="Currency 2" xfId="50"/>
    <cellStyle name="Euro" xfId="5"/>
    <cellStyle name="Euro 10" xfId="6"/>
    <cellStyle name="Euro 11" xfId="7"/>
    <cellStyle name="Euro 12" xfId="8"/>
    <cellStyle name="Euro 13" xfId="9"/>
    <cellStyle name="Euro 14" xfId="10"/>
    <cellStyle name="Euro 2" xfId="11"/>
    <cellStyle name="Euro 3" xfId="12"/>
    <cellStyle name="Euro 4" xfId="13"/>
    <cellStyle name="Euro 5" xfId="14"/>
    <cellStyle name="Euro 6" xfId="15"/>
    <cellStyle name="Euro 7" xfId="16"/>
    <cellStyle name="Euro 8" xfId="17"/>
    <cellStyle name="Euro 9" xfId="18"/>
    <cellStyle name="Millares" xfId="49" builtinId="3"/>
    <cellStyle name="Millares [0] 2" xfId="19"/>
    <cellStyle name="Millares [0] 3" xfId="20"/>
    <cellStyle name="Millares 2" xfId="21"/>
    <cellStyle name="Millares 2 2" xfId="45"/>
    <cellStyle name="Millares 3" xfId="22"/>
    <cellStyle name="Millares 4" xfId="23"/>
    <cellStyle name="Millares 4 2" xfId="24"/>
    <cellStyle name="Millares 5" xfId="25"/>
    <cellStyle name="Millares 6" xfId="46"/>
    <cellStyle name="Millares 7" xfId="47"/>
    <cellStyle name="Millares 8" xfId="48"/>
    <cellStyle name="Moneda [0] 2" xfId="26"/>
    <cellStyle name="Normal" xfId="0" builtinId="0"/>
    <cellStyle name="Normal 10" xfId="3"/>
    <cellStyle name="Normal 10 2" xfId="27"/>
    <cellStyle name="Normal 11" xfId="28"/>
    <cellStyle name="Normal 12" xfId="29"/>
    <cellStyle name="Normal 13" xfId="30"/>
    <cellStyle name="Normal 14" xfId="4"/>
    <cellStyle name="Normal 2" xfId="1"/>
    <cellStyle name="Normal 2 2" xfId="2"/>
    <cellStyle name="Normal 2 2 2" xfId="31"/>
    <cellStyle name="Normal 2 3" xfId="32"/>
    <cellStyle name="Normal 2 3 2" xfId="33"/>
    <cellStyle name="Normal 3" xfId="34"/>
    <cellStyle name="Normal 3 2" xfId="44"/>
    <cellStyle name="Normal 4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Porcentual 2" xfId="42"/>
    <cellStyle name="Porcentual 2 2" xfId="43"/>
  </cellStyles>
  <dxfs count="0"/>
  <tableStyles count="0" defaultTableStyle="TableStyleMedium9" defaultPivotStyle="PivotStyleLight16"/>
  <colors>
    <mruColors>
      <color rgb="FFFF240D"/>
      <color rgb="FFFF1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" name="1 CuadroTexto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" name="3 CuadroTexto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" name="5 CuadroTexto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" name="5 CuadroTexto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" name="5 CuadroTexto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7" name="5 CuadroTexto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8" name="5 CuadroTexto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9" name="5 CuadroTexto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0" name="5 CuadroTexto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1" name="5 CuadroTexto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2" name="5 CuadroTexto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3" name="5 CuadroTexto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4" name="5 CuadroTexto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5" name="5 CuadroTexto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6" name="5 CuadroTexto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7" name="5 CuadroTexto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8" name="5 CuadroTexto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19" name="5 CuadroText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0" name="5 CuadroTexto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1" name="5 CuadroTexto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2" name="5 CuadroTexto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3" name="5 CuadroTexto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4" name="5 CuadroTexto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5" name="5 CuadroTexto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6" name="5 CuadroTexto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7" name="5 CuadroTexto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8" name="5 CuadroTexto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29" name="5 CuadroTexto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0" name="5 CuadroTexto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1" name="5 CuadroTexto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2" name="5 CuadroTexto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3" name="5 CuadroTexto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4" name="5 CuadroTexto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5" name="5 CuadroTexto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6" name="2 CuadroTexto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7" name="5 CuadroTexto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8" name="5 CuadroTexto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39" name="5 CuadroTexto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0" name="5 CuadroTexto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1" name="5 CuadroTexto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2" name="5 CuadroTexto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3" name="5 CuadroTexto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4" name="5 CuadroTexto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5" name="5 CuadroTexto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6" name="5 CuadroTexto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7" name="5 CuadroTexto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8" name="5 CuadroTexto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49" name="5 CuadroTexto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0" name="5 CuadroTexto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1" name="5 CuadroTexto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2" name="5 CuadroTexto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3" name="5 CuadroTexto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4" name="5 CuadroTexto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5" name="103 CuadroTexto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6" name="2 CuadroTexto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7" name="106 CuadroTexto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8" name="2 CuadroTexto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59" name="5 CuadroTexto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0" name="5 CuadroTexto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1" name="5 CuadroTexto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2" name="5 CuadroTexto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3" name="5 CuadroTexto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4" name="5 CuadroTexto" hidden="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5" name="5 CuadroTexto" hidden="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6" name="5 CuadroTexto" hidden="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7" name="5 CuadroTexto" hidden="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8" name="5 CuadroTexto" hidden="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69" name="5 CuadroTexto" hidden="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70" name="5 CuadroTexto" hidden="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71" name="5 CuadroTexto" hidden="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72" name="5 CuadroTexto" hidden="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73" name="5 CuadroTexto" hidden="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53</xdr:row>
      <xdr:rowOff>0</xdr:rowOff>
    </xdr:from>
    <xdr:ext cx="184731" cy="264560"/>
    <xdr:sp macro="" textlink="">
      <xdr:nvSpPr>
        <xdr:cNvPr id="74" name="5 CuadroTexto" hidden="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6</xdr:col>
      <xdr:colOff>142875</xdr:colOff>
      <xdr:row>2</xdr:row>
      <xdr:rowOff>95251</xdr:rowOff>
    </xdr:from>
    <xdr:to>
      <xdr:col>7</xdr:col>
      <xdr:colOff>790575</xdr:colOff>
      <xdr:row>8</xdr:row>
      <xdr:rowOff>95251</xdr:rowOff>
    </xdr:to>
    <xdr:pic>
      <xdr:nvPicPr>
        <xdr:cNvPr id="7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476251"/>
          <a:ext cx="211455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tabSelected="1" zoomScale="50" zoomScaleNormal="50" zoomScaleSheetLayoutView="100" zoomScalePageLayoutView="73" workbookViewId="0">
      <selection activeCell="I5" sqref="I5"/>
    </sheetView>
  </sheetViews>
  <sheetFormatPr baseColWidth="10" defaultColWidth="11.42578125" defaultRowHeight="15"/>
  <cols>
    <col min="1" max="1" width="50.28515625" style="53" customWidth="1"/>
    <col min="2" max="2" width="29.5703125" style="87" customWidth="1"/>
    <col min="3" max="3" width="24" style="78" customWidth="1"/>
    <col min="4" max="4" width="26.7109375" style="91" customWidth="1"/>
    <col min="5" max="5" width="19" style="24" customWidth="1"/>
    <col min="6" max="6" width="25" style="24" customWidth="1"/>
    <col min="7" max="7" width="21.85546875" style="24" customWidth="1"/>
    <col min="8" max="8" width="19.28515625" style="24" customWidth="1"/>
    <col min="9" max="9" width="18.140625" style="24" customWidth="1"/>
    <col min="10" max="10" width="18.5703125" style="24" customWidth="1"/>
    <col min="11" max="11" width="16.140625" style="24" customWidth="1"/>
    <col min="12" max="12" width="8.7109375" style="25" customWidth="1"/>
    <col min="13" max="15" width="5.7109375" style="24" customWidth="1"/>
    <col min="16" max="16" width="6.42578125" style="24" customWidth="1"/>
    <col min="17" max="17" width="5.7109375" style="24" customWidth="1"/>
    <col min="18" max="16384" width="11.42578125" style="24"/>
  </cols>
  <sheetData>
    <row r="1" spans="1:17">
      <c r="A1" s="26" t="s">
        <v>13</v>
      </c>
      <c r="B1" s="41" t="s">
        <v>31</v>
      </c>
      <c r="C1" s="41"/>
      <c r="D1" s="90"/>
    </row>
    <row r="2" spans="1:17">
      <c r="A2" s="26" t="s">
        <v>14</v>
      </c>
      <c r="B2" s="41" t="s">
        <v>31</v>
      </c>
      <c r="C2" s="41"/>
      <c r="D2" s="90"/>
    </row>
    <row r="3" spans="1:17">
      <c r="A3" s="26" t="s">
        <v>14</v>
      </c>
      <c r="B3" s="88" t="s">
        <v>113</v>
      </c>
      <c r="C3" s="77"/>
      <c r="D3" s="90"/>
    </row>
    <row r="4" spans="1:17">
      <c r="A4" s="26" t="s">
        <v>33</v>
      </c>
      <c r="B4" s="155" t="s">
        <v>114</v>
      </c>
      <c r="C4" s="156"/>
      <c r="D4" s="90"/>
    </row>
    <row r="5" spans="1:17">
      <c r="A5" s="26" t="s">
        <v>34</v>
      </c>
      <c r="B5" s="113" t="s">
        <v>115</v>
      </c>
      <c r="C5" s="41"/>
      <c r="D5" s="90"/>
    </row>
    <row r="6" spans="1:17">
      <c r="A6" s="26" t="s">
        <v>32</v>
      </c>
      <c r="B6" s="183" t="s">
        <v>116</v>
      </c>
      <c r="C6" s="184"/>
      <c r="D6" s="184"/>
      <c r="G6"/>
    </row>
    <row r="7" spans="1:17">
      <c r="A7" s="26" t="s">
        <v>76</v>
      </c>
      <c r="B7" s="183" t="s">
        <v>117</v>
      </c>
      <c r="C7" s="184"/>
      <c r="D7" s="184"/>
    </row>
    <row r="8" spans="1:17" ht="23.25">
      <c r="A8" s="26"/>
      <c r="B8" s="85"/>
      <c r="C8" s="40"/>
      <c r="K8" s="106" t="s">
        <v>103</v>
      </c>
    </row>
    <row r="9" spans="1:17" ht="30">
      <c r="A9" s="154" t="s">
        <v>154</v>
      </c>
      <c r="B9" s="153"/>
      <c r="C9" s="40"/>
    </row>
    <row r="10" spans="1:17" ht="16.5" thickBot="1">
      <c r="A10" s="185" t="s">
        <v>0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</row>
    <row r="11" spans="1:17" ht="16.5" thickBot="1">
      <c r="A11" s="163" t="s">
        <v>1</v>
      </c>
      <c r="B11" s="161" t="s">
        <v>29</v>
      </c>
      <c r="C11" s="165" t="s">
        <v>2</v>
      </c>
      <c r="D11" s="192" t="s">
        <v>3</v>
      </c>
      <c r="E11" s="190" t="s">
        <v>4</v>
      </c>
      <c r="F11" s="194" t="s">
        <v>5</v>
      </c>
      <c r="G11" s="180" t="s">
        <v>6</v>
      </c>
      <c r="H11" s="181"/>
      <c r="I11" s="181"/>
      <c r="J11" s="182"/>
      <c r="K11" s="186" t="s">
        <v>11</v>
      </c>
      <c r="L11" s="187"/>
      <c r="M11" s="174" t="s">
        <v>12</v>
      </c>
      <c r="N11" s="175"/>
      <c r="O11" s="175"/>
      <c r="P11" s="175"/>
      <c r="Q11" s="176"/>
    </row>
    <row r="12" spans="1:17">
      <c r="A12" s="164"/>
      <c r="B12" s="162"/>
      <c r="C12" s="166"/>
      <c r="D12" s="193"/>
      <c r="E12" s="191"/>
      <c r="F12" s="195"/>
      <c r="G12" s="148" t="s">
        <v>7</v>
      </c>
      <c r="H12" s="148" t="s">
        <v>8</v>
      </c>
      <c r="I12" s="148" t="s">
        <v>36</v>
      </c>
      <c r="J12" s="148" t="s">
        <v>10</v>
      </c>
      <c r="K12" s="188"/>
      <c r="L12" s="189"/>
      <c r="M12" s="177"/>
      <c r="N12" s="178"/>
      <c r="O12" s="178"/>
      <c r="P12" s="178"/>
      <c r="Q12" s="179"/>
    </row>
    <row r="13" spans="1:17" ht="135">
      <c r="A13" s="152" t="s">
        <v>133</v>
      </c>
      <c r="B13" s="107" t="s">
        <v>132</v>
      </c>
      <c r="C13" s="114" t="s">
        <v>107</v>
      </c>
      <c r="D13" s="54"/>
      <c r="E13" s="27"/>
      <c r="F13" s="95"/>
      <c r="G13" s="28"/>
      <c r="H13" s="28"/>
      <c r="I13" s="28"/>
      <c r="J13" s="28"/>
      <c r="K13" s="201"/>
      <c r="L13" s="202"/>
      <c r="M13" s="172"/>
      <c r="N13" s="173"/>
      <c r="O13" s="173"/>
      <c r="P13" s="173"/>
      <c r="Q13" s="173"/>
    </row>
    <row r="14" spans="1:17">
      <c r="A14" s="29"/>
      <c r="B14" s="86"/>
      <c r="C14" s="74"/>
      <c r="D14" s="29"/>
      <c r="E14" s="30"/>
      <c r="F14" s="30"/>
      <c r="G14" s="31"/>
      <c r="H14" s="31"/>
      <c r="I14" s="31"/>
      <c r="J14" s="31"/>
      <c r="K14" s="31"/>
      <c r="L14" s="31"/>
      <c r="M14" s="29"/>
      <c r="N14" s="29"/>
      <c r="O14" s="29"/>
      <c r="P14" s="29"/>
      <c r="Q14" s="29"/>
    </row>
    <row r="15" spans="1:17" ht="15.75">
      <c r="A15" s="159" t="s">
        <v>15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92"/>
      <c r="N15" s="92"/>
      <c r="O15" s="92"/>
      <c r="P15" s="92"/>
      <c r="Q15" s="93"/>
    </row>
    <row r="16" spans="1:17">
      <c r="A16" s="167" t="s">
        <v>16</v>
      </c>
      <c r="B16" s="157" t="s">
        <v>17</v>
      </c>
      <c r="C16" s="203" t="s">
        <v>18</v>
      </c>
      <c r="D16" s="204"/>
      <c r="E16" s="204"/>
      <c r="F16" s="204"/>
      <c r="G16" s="203" t="s">
        <v>35</v>
      </c>
      <c r="H16" s="203"/>
      <c r="I16" s="203"/>
      <c r="J16" s="203"/>
      <c r="K16" s="171" t="s">
        <v>22</v>
      </c>
      <c r="L16" s="169" t="s">
        <v>30</v>
      </c>
      <c r="M16" s="169"/>
      <c r="N16" s="169"/>
      <c r="O16" s="169"/>
      <c r="P16" s="170"/>
      <c r="Q16" s="170"/>
    </row>
    <row r="17" spans="1:17" ht="41.25">
      <c r="A17" s="168"/>
      <c r="B17" s="158"/>
      <c r="C17" s="149" t="s">
        <v>37</v>
      </c>
      <c r="D17" s="150" t="s">
        <v>19</v>
      </c>
      <c r="E17" s="150" t="s">
        <v>20</v>
      </c>
      <c r="F17" s="150" t="s">
        <v>21</v>
      </c>
      <c r="G17" s="150" t="s">
        <v>7</v>
      </c>
      <c r="H17" s="150" t="s">
        <v>8</v>
      </c>
      <c r="I17" s="150" t="s">
        <v>9</v>
      </c>
      <c r="J17" s="150" t="s">
        <v>10</v>
      </c>
      <c r="K17" s="158"/>
      <c r="L17" s="151" t="s">
        <v>23</v>
      </c>
      <c r="M17" s="151" t="s">
        <v>24</v>
      </c>
      <c r="N17" s="151" t="s">
        <v>25</v>
      </c>
      <c r="O17" s="151" t="s">
        <v>26</v>
      </c>
      <c r="P17" s="151" t="s">
        <v>27</v>
      </c>
      <c r="Q17" s="151" t="s">
        <v>28</v>
      </c>
    </row>
    <row r="18" spans="1:17" ht="15" hidden="1" customHeight="1">
      <c r="A18" s="108"/>
      <c r="B18" s="109"/>
      <c r="C18" s="75"/>
      <c r="D18" s="68"/>
      <c r="E18" s="69"/>
      <c r="F18" s="69"/>
      <c r="G18" s="69"/>
      <c r="H18" s="69"/>
      <c r="I18" s="69"/>
      <c r="J18" s="69"/>
      <c r="K18" s="33"/>
      <c r="L18" s="32">
        <v>1</v>
      </c>
      <c r="M18" s="33"/>
      <c r="N18" s="33"/>
      <c r="O18" s="33"/>
      <c r="P18" s="33"/>
      <c r="Q18" s="33"/>
    </row>
    <row r="19" spans="1:17" ht="15" customHeight="1">
      <c r="A19" s="206" t="s">
        <v>137</v>
      </c>
      <c r="B19" s="198">
        <f>SUM(F19:F21)</f>
        <v>67000</v>
      </c>
      <c r="C19" s="76" t="s">
        <v>129</v>
      </c>
      <c r="D19" s="115">
        <v>100</v>
      </c>
      <c r="E19" s="104">
        <v>250</v>
      </c>
      <c r="F19" s="104">
        <f>+E19*D19</f>
        <v>25000</v>
      </c>
      <c r="G19" s="104"/>
      <c r="H19" s="104"/>
      <c r="I19" s="104"/>
      <c r="J19" s="104"/>
      <c r="K19" s="33"/>
      <c r="L19" s="32">
        <v>11</v>
      </c>
      <c r="M19" s="33">
        <v>1</v>
      </c>
      <c r="N19" s="33">
        <v>3</v>
      </c>
      <c r="O19" s="33">
        <v>7</v>
      </c>
      <c r="P19" s="33">
        <v>1</v>
      </c>
      <c r="Q19" s="33">
        <v>2</v>
      </c>
    </row>
    <row r="20" spans="1:17" ht="15" customHeight="1">
      <c r="A20" s="207"/>
      <c r="B20" s="199"/>
      <c r="C20" s="76" t="s">
        <v>118</v>
      </c>
      <c r="D20" s="32">
        <v>10</v>
      </c>
      <c r="E20" s="104">
        <v>2400</v>
      </c>
      <c r="F20" s="104">
        <f t="shared" ref="F20:F26" si="0">+E20*D20</f>
        <v>24000</v>
      </c>
      <c r="G20" s="104"/>
      <c r="H20" s="104"/>
      <c r="I20" s="104"/>
      <c r="J20" s="104"/>
      <c r="K20" s="33"/>
      <c r="L20" s="32">
        <v>11</v>
      </c>
      <c r="M20" s="33">
        <v>1</v>
      </c>
      <c r="N20" s="33">
        <v>2</v>
      </c>
      <c r="O20" s="33">
        <v>3</v>
      </c>
      <c r="P20" s="33">
        <v>1</v>
      </c>
      <c r="Q20" s="33">
        <v>1</v>
      </c>
    </row>
    <row r="21" spans="1:17" ht="15" customHeight="1">
      <c r="A21" s="207"/>
      <c r="B21" s="199"/>
      <c r="C21" s="76" t="s">
        <v>119</v>
      </c>
      <c r="D21" s="32">
        <v>10</v>
      </c>
      <c r="E21" s="104">
        <v>1800</v>
      </c>
      <c r="F21" s="104">
        <f t="shared" si="0"/>
        <v>18000</v>
      </c>
      <c r="G21" s="104"/>
      <c r="H21" s="104"/>
      <c r="I21" s="104"/>
      <c r="J21" s="104"/>
      <c r="K21" s="33"/>
      <c r="L21" s="32">
        <v>11</v>
      </c>
      <c r="M21" s="33">
        <v>1</v>
      </c>
      <c r="N21" s="33">
        <v>2</v>
      </c>
      <c r="O21" s="33">
        <v>3</v>
      </c>
      <c r="P21" s="33">
        <v>1</v>
      </c>
      <c r="Q21" s="33">
        <v>3</v>
      </c>
    </row>
    <row r="22" spans="1:17" ht="15" customHeight="1">
      <c r="A22" s="207"/>
      <c r="B22" s="199"/>
      <c r="C22" s="76"/>
      <c r="D22" s="32"/>
      <c r="E22" s="104"/>
      <c r="F22" s="104">
        <f t="shared" si="0"/>
        <v>0</v>
      </c>
      <c r="G22" s="104"/>
      <c r="H22" s="104"/>
      <c r="I22" s="104"/>
      <c r="J22" s="104"/>
      <c r="K22" s="33"/>
      <c r="L22" s="32"/>
      <c r="M22" s="33"/>
      <c r="N22" s="33"/>
      <c r="O22" s="33"/>
      <c r="P22" s="33"/>
      <c r="Q22" s="33"/>
    </row>
    <row r="23" spans="1:17" ht="15" customHeight="1">
      <c r="A23" s="208"/>
      <c r="B23" s="200"/>
      <c r="C23" s="76"/>
      <c r="D23" s="32"/>
      <c r="E23" s="104"/>
      <c r="F23" s="104">
        <f t="shared" si="0"/>
        <v>0</v>
      </c>
      <c r="G23" s="104"/>
      <c r="H23" s="104"/>
      <c r="I23" s="104"/>
      <c r="J23" s="104"/>
      <c r="K23" s="33"/>
      <c r="L23" s="32"/>
      <c r="M23" s="33"/>
      <c r="N23" s="33"/>
      <c r="O23" s="33"/>
      <c r="P23" s="33"/>
      <c r="Q23" s="33"/>
    </row>
    <row r="24" spans="1:17" ht="15" customHeight="1">
      <c r="A24" s="206" t="s">
        <v>143</v>
      </c>
      <c r="B24" s="198">
        <f>SUM(F24:F26)</f>
        <v>107200</v>
      </c>
      <c r="C24" s="76" t="s">
        <v>129</v>
      </c>
      <c r="D24" s="115">
        <v>160</v>
      </c>
      <c r="E24" s="104">
        <v>250</v>
      </c>
      <c r="F24" s="104">
        <f t="shared" si="0"/>
        <v>40000</v>
      </c>
      <c r="G24" s="104"/>
      <c r="H24" s="104"/>
      <c r="I24" s="104"/>
      <c r="J24" s="104"/>
      <c r="K24" s="33"/>
      <c r="L24" s="32">
        <v>11</v>
      </c>
      <c r="M24" s="33">
        <v>1</v>
      </c>
      <c r="N24" s="33">
        <v>3</v>
      </c>
      <c r="O24" s="33">
        <v>7</v>
      </c>
      <c r="P24" s="33">
        <v>1</v>
      </c>
      <c r="Q24" s="33">
        <v>2</v>
      </c>
    </row>
    <row r="25" spans="1:17" ht="15" customHeight="1">
      <c r="A25" s="207"/>
      <c r="B25" s="199"/>
      <c r="C25" s="76" t="s">
        <v>120</v>
      </c>
      <c r="D25" s="32">
        <v>16</v>
      </c>
      <c r="E25" s="104">
        <v>2400</v>
      </c>
      <c r="F25" s="104">
        <f t="shared" si="0"/>
        <v>38400</v>
      </c>
      <c r="G25" s="104"/>
      <c r="H25" s="104"/>
      <c r="I25" s="104"/>
      <c r="J25" s="104"/>
      <c r="K25" s="33"/>
      <c r="L25" s="32">
        <v>11</v>
      </c>
      <c r="M25" s="33">
        <v>1</v>
      </c>
      <c r="N25" s="33">
        <v>2</v>
      </c>
      <c r="O25" s="33">
        <v>3</v>
      </c>
      <c r="P25" s="33">
        <v>1</v>
      </c>
      <c r="Q25" s="33">
        <v>1</v>
      </c>
    </row>
    <row r="26" spans="1:17" ht="15" customHeight="1">
      <c r="A26" s="207"/>
      <c r="B26" s="199"/>
      <c r="C26" s="76" t="s">
        <v>121</v>
      </c>
      <c r="D26" s="32">
        <v>16</v>
      </c>
      <c r="E26" s="104">
        <v>1800</v>
      </c>
      <c r="F26" s="104">
        <f t="shared" si="0"/>
        <v>28800</v>
      </c>
      <c r="G26" s="104"/>
      <c r="H26" s="104"/>
      <c r="I26" s="104"/>
      <c r="J26" s="104"/>
      <c r="K26" s="33"/>
      <c r="L26" s="32">
        <v>11</v>
      </c>
      <c r="M26" s="33">
        <v>1</v>
      </c>
      <c r="N26" s="33">
        <v>2</v>
      </c>
      <c r="O26" s="33">
        <v>3</v>
      </c>
      <c r="P26" s="33">
        <v>1</v>
      </c>
      <c r="Q26" s="33">
        <v>1</v>
      </c>
    </row>
    <row r="27" spans="1:17" ht="15" customHeight="1">
      <c r="A27" s="207"/>
      <c r="B27" s="199"/>
      <c r="C27" s="76"/>
      <c r="D27" s="32"/>
      <c r="E27" s="104"/>
      <c r="F27" s="104"/>
      <c r="G27" s="104"/>
      <c r="H27" s="104"/>
      <c r="I27" s="104"/>
      <c r="J27" s="104"/>
      <c r="K27" s="33"/>
      <c r="L27" s="32"/>
      <c r="M27" s="33"/>
      <c r="N27" s="33"/>
      <c r="O27" s="33"/>
      <c r="P27" s="33"/>
      <c r="Q27" s="33"/>
    </row>
    <row r="28" spans="1:17" ht="15" customHeight="1">
      <c r="A28" s="208"/>
      <c r="B28" s="200"/>
      <c r="C28" s="76"/>
      <c r="D28" s="32"/>
      <c r="E28" s="104"/>
      <c r="F28" s="104"/>
      <c r="G28" s="104"/>
      <c r="H28" s="104"/>
      <c r="I28" s="104"/>
      <c r="J28" s="104"/>
      <c r="K28" s="33"/>
      <c r="L28" s="32"/>
      <c r="M28" s="33"/>
      <c r="N28" s="33"/>
      <c r="O28" s="33"/>
      <c r="P28" s="33"/>
      <c r="Q28" s="33"/>
    </row>
    <row r="29" spans="1:17" ht="15" customHeight="1">
      <c r="A29" s="209" t="s">
        <v>142</v>
      </c>
      <c r="B29" s="198">
        <f>SUM(F29)</f>
        <v>12000</v>
      </c>
      <c r="C29" s="76" t="s">
        <v>129</v>
      </c>
      <c r="D29" s="115">
        <v>48</v>
      </c>
      <c r="E29" s="104">
        <v>250</v>
      </c>
      <c r="F29" s="104">
        <f>+E29*D29</f>
        <v>12000</v>
      </c>
      <c r="G29" s="104"/>
      <c r="H29" s="104"/>
      <c r="I29" s="104"/>
      <c r="J29" s="104"/>
      <c r="K29" s="33"/>
      <c r="L29" s="32">
        <v>11</v>
      </c>
      <c r="M29" s="33">
        <v>1</v>
      </c>
      <c r="N29" s="33">
        <v>3</v>
      </c>
      <c r="O29" s="33">
        <v>7</v>
      </c>
      <c r="P29" s="33">
        <v>1</v>
      </c>
      <c r="Q29" s="33">
        <v>2</v>
      </c>
    </row>
    <row r="30" spans="1:17" ht="15" customHeight="1">
      <c r="A30" s="210"/>
      <c r="B30" s="199"/>
      <c r="C30" s="76"/>
      <c r="D30" s="32"/>
      <c r="E30" s="104"/>
      <c r="F30" s="104"/>
      <c r="G30" s="104"/>
      <c r="H30" s="104"/>
      <c r="I30" s="104"/>
      <c r="J30" s="104"/>
      <c r="K30" s="33"/>
      <c r="L30" s="32"/>
      <c r="M30" s="33"/>
      <c r="N30" s="33"/>
      <c r="O30" s="33"/>
      <c r="P30" s="33"/>
      <c r="Q30" s="33"/>
    </row>
    <row r="31" spans="1:17" ht="15" customHeight="1">
      <c r="A31" s="210"/>
      <c r="B31" s="199"/>
      <c r="C31" s="76"/>
      <c r="D31" s="32"/>
      <c r="E31" s="104"/>
      <c r="F31" s="104"/>
      <c r="G31" s="104"/>
      <c r="H31" s="104"/>
      <c r="I31" s="104"/>
      <c r="J31" s="104"/>
      <c r="K31" s="33"/>
      <c r="L31" s="32"/>
      <c r="M31" s="33"/>
      <c r="N31" s="33"/>
      <c r="O31" s="33"/>
      <c r="P31" s="33"/>
      <c r="Q31" s="33"/>
    </row>
    <row r="32" spans="1:17" ht="15" customHeight="1">
      <c r="A32" s="210"/>
      <c r="B32" s="199"/>
      <c r="C32" s="76"/>
      <c r="D32" s="32"/>
      <c r="E32" s="104"/>
      <c r="F32" s="104"/>
      <c r="G32" s="104"/>
      <c r="H32" s="104"/>
      <c r="I32" s="104"/>
      <c r="J32" s="104"/>
      <c r="K32" s="33"/>
      <c r="L32" s="32"/>
      <c r="M32" s="33"/>
      <c r="N32" s="33"/>
      <c r="O32" s="33"/>
      <c r="P32" s="33"/>
      <c r="Q32" s="33"/>
    </row>
    <row r="33" spans="1:17" ht="15" customHeight="1">
      <c r="A33" s="211"/>
      <c r="B33" s="200"/>
      <c r="C33" s="76"/>
      <c r="D33" s="32"/>
      <c r="E33" s="104"/>
      <c r="F33" s="104"/>
      <c r="G33" s="104"/>
      <c r="H33" s="104"/>
      <c r="I33" s="104"/>
      <c r="J33" s="104"/>
      <c r="K33" s="33"/>
      <c r="L33" s="32"/>
      <c r="M33" s="33"/>
      <c r="N33" s="33"/>
      <c r="O33" s="33"/>
      <c r="P33" s="33"/>
      <c r="Q33" s="33"/>
    </row>
    <row r="34" spans="1:17" ht="15" customHeight="1">
      <c r="A34" s="196" t="s">
        <v>144</v>
      </c>
      <c r="B34" s="198">
        <f>SUM(F34:F38)</f>
        <v>117200</v>
      </c>
      <c r="C34" s="76" t="s">
        <v>129</v>
      </c>
      <c r="D34" s="115">
        <v>160</v>
      </c>
      <c r="E34" s="104">
        <v>250</v>
      </c>
      <c r="F34" s="104">
        <f>+E34*D34</f>
        <v>40000</v>
      </c>
      <c r="G34" s="104"/>
      <c r="H34" s="104"/>
      <c r="I34" s="104"/>
      <c r="J34" s="104"/>
      <c r="K34" s="33"/>
      <c r="L34" s="32">
        <v>11</v>
      </c>
      <c r="M34" s="33">
        <v>1</v>
      </c>
      <c r="N34" s="33">
        <v>3</v>
      </c>
      <c r="O34" s="33">
        <v>7</v>
      </c>
      <c r="P34" s="33">
        <v>1</v>
      </c>
      <c r="Q34" s="33">
        <v>2</v>
      </c>
    </row>
    <row r="35" spans="1:17" ht="15" customHeight="1">
      <c r="A35" s="197"/>
      <c r="B35" s="199"/>
      <c r="C35" s="76" t="s">
        <v>120</v>
      </c>
      <c r="D35" s="32">
        <v>16</v>
      </c>
      <c r="E35" s="104">
        <v>2400</v>
      </c>
      <c r="F35" s="104">
        <f t="shared" ref="F35:F36" si="1">+E35*D35</f>
        <v>38400</v>
      </c>
      <c r="G35" s="104"/>
      <c r="H35" s="104"/>
      <c r="I35" s="104"/>
      <c r="J35" s="104"/>
      <c r="K35" s="33"/>
      <c r="L35" s="32">
        <v>11</v>
      </c>
      <c r="M35" s="33">
        <v>1</v>
      </c>
      <c r="N35" s="33">
        <v>2</v>
      </c>
      <c r="O35" s="33">
        <v>3</v>
      </c>
      <c r="P35" s="33">
        <v>1</v>
      </c>
      <c r="Q35" s="33">
        <v>1</v>
      </c>
    </row>
    <row r="36" spans="1:17" ht="15" customHeight="1">
      <c r="A36" s="197"/>
      <c r="B36" s="199"/>
      <c r="C36" s="76" t="s">
        <v>122</v>
      </c>
      <c r="D36" s="32">
        <v>16</v>
      </c>
      <c r="E36" s="104">
        <v>1800</v>
      </c>
      <c r="F36" s="104">
        <f t="shared" si="1"/>
        <v>28800</v>
      </c>
      <c r="G36" s="104"/>
      <c r="H36" s="104"/>
      <c r="I36" s="104"/>
      <c r="J36" s="104"/>
      <c r="K36" s="33"/>
      <c r="L36" s="32">
        <v>11</v>
      </c>
      <c r="M36" s="33">
        <v>1</v>
      </c>
      <c r="N36" s="33">
        <v>2</v>
      </c>
      <c r="O36" s="33">
        <v>3</v>
      </c>
      <c r="P36" s="33">
        <v>1</v>
      </c>
      <c r="Q36" s="33">
        <v>1</v>
      </c>
    </row>
    <row r="37" spans="1:17" ht="15" customHeight="1">
      <c r="A37" s="197"/>
      <c r="B37" s="199"/>
      <c r="C37" s="76" t="s">
        <v>153</v>
      </c>
      <c r="D37" s="32">
        <v>1</v>
      </c>
      <c r="E37" s="104">
        <v>10000</v>
      </c>
      <c r="F37" s="104">
        <f>+E37*D37</f>
        <v>10000</v>
      </c>
      <c r="G37" s="104"/>
      <c r="H37" s="104"/>
      <c r="I37" s="104"/>
      <c r="J37" s="104"/>
      <c r="K37" s="33"/>
      <c r="L37" s="32">
        <v>11</v>
      </c>
      <c r="M37" s="33">
        <v>1</v>
      </c>
      <c r="N37" s="33">
        <v>3</v>
      </c>
      <c r="O37" s="33">
        <v>9</v>
      </c>
      <c r="P37" s="33">
        <v>2</v>
      </c>
      <c r="Q37" s="33">
        <v>1</v>
      </c>
    </row>
    <row r="38" spans="1:17" ht="15" customHeight="1">
      <c r="A38" s="205"/>
      <c r="B38" s="200"/>
      <c r="C38" s="76"/>
      <c r="D38" s="32"/>
      <c r="E38" s="104"/>
      <c r="F38" s="104"/>
      <c r="G38" s="104"/>
      <c r="H38" s="104"/>
      <c r="I38" s="104"/>
      <c r="J38" s="104"/>
      <c r="K38" s="33"/>
      <c r="L38" s="32"/>
      <c r="M38" s="33"/>
      <c r="N38" s="33"/>
      <c r="O38" s="33"/>
      <c r="P38" s="33"/>
      <c r="Q38" s="33"/>
    </row>
    <row r="39" spans="1:17" ht="15" customHeight="1">
      <c r="A39" s="196" t="s">
        <v>151</v>
      </c>
      <c r="B39" s="198">
        <f>SUM(F39:F46)</f>
        <v>1232100</v>
      </c>
      <c r="C39" s="76" t="s">
        <v>129</v>
      </c>
      <c r="D39" s="115">
        <v>135</v>
      </c>
      <c r="E39" s="104">
        <v>250</v>
      </c>
      <c r="F39" s="104">
        <f t="shared" ref="F39:F46" si="2">+E39*D39</f>
        <v>33750</v>
      </c>
      <c r="G39" s="104"/>
      <c r="H39" s="110" t="s">
        <v>106</v>
      </c>
      <c r="I39" s="110" t="s">
        <v>106</v>
      </c>
      <c r="J39" s="110" t="s">
        <v>106</v>
      </c>
      <c r="K39" s="33"/>
      <c r="L39" s="32">
        <v>11</v>
      </c>
      <c r="M39" s="33">
        <v>1</v>
      </c>
      <c r="N39" s="33">
        <v>3</v>
      </c>
      <c r="O39" s="33">
        <v>7</v>
      </c>
      <c r="P39" s="33">
        <v>1</v>
      </c>
      <c r="Q39" s="33">
        <v>2</v>
      </c>
    </row>
    <row r="40" spans="1:17" ht="30">
      <c r="A40" s="197"/>
      <c r="B40" s="199"/>
      <c r="C40" s="120" t="s">
        <v>125</v>
      </c>
      <c r="D40" s="32">
        <f>150*9</f>
        <v>1350</v>
      </c>
      <c r="E40" s="104">
        <v>225</v>
      </c>
      <c r="F40" s="104">
        <f t="shared" si="2"/>
        <v>303750</v>
      </c>
      <c r="G40" s="104"/>
      <c r="H40" s="104"/>
      <c r="I40" s="104"/>
      <c r="J40" s="104"/>
      <c r="K40" s="33"/>
      <c r="L40" s="32">
        <v>11</v>
      </c>
      <c r="M40" s="33">
        <v>1</v>
      </c>
      <c r="N40" s="33">
        <v>3</v>
      </c>
      <c r="O40" s="33">
        <v>3</v>
      </c>
      <c r="P40" s="33">
        <v>1</v>
      </c>
      <c r="Q40" s="33">
        <v>3</v>
      </c>
    </row>
    <row r="41" spans="1:17">
      <c r="A41" s="197"/>
      <c r="B41" s="199"/>
      <c r="C41" s="135" t="s">
        <v>146</v>
      </c>
      <c r="D41" s="32">
        <v>9</v>
      </c>
      <c r="E41" s="104">
        <v>2700</v>
      </c>
      <c r="F41" s="104">
        <f t="shared" si="2"/>
        <v>24300</v>
      </c>
      <c r="G41" s="104"/>
      <c r="H41" s="104"/>
      <c r="I41" s="104"/>
      <c r="J41" s="104"/>
      <c r="K41" s="33"/>
      <c r="L41" s="32">
        <v>11</v>
      </c>
      <c r="M41" s="33">
        <v>1</v>
      </c>
      <c r="N41" s="33">
        <v>2</v>
      </c>
      <c r="O41" s="33">
        <v>3</v>
      </c>
      <c r="P41" s="33">
        <v>1</v>
      </c>
      <c r="Q41" s="33">
        <v>1</v>
      </c>
    </row>
    <row r="42" spans="1:17" ht="23.25" customHeight="1">
      <c r="A42" s="197"/>
      <c r="B42" s="199"/>
      <c r="C42" s="76" t="s">
        <v>120</v>
      </c>
      <c r="D42" s="115">
        <v>9</v>
      </c>
      <c r="E42" s="104">
        <v>2400</v>
      </c>
      <c r="F42" s="104">
        <f t="shared" si="2"/>
        <v>21600</v>
      </c>
      <c r="G42" s="104"/>
      <c r="H42" s="104"/>
      <c r="I42" s="104"/>
      <c r="J42" s="104"/>
      <c r="K42" s="33"/>
      <c r="L42" s="32">
        <v>11</v>
      </c>
      <c r="M42" s="33">
        <v>1</v>
      </c>
      <c r="N42" s="33">
        <v>2</v>
      </c>
      <c r="O42" s="33">
        <v>3</v>
      </c>
      <c r="P42" s="33">
        <v>1</v>
      </c>
      <c r="Q42" s="33">
        <v>1</v>
      </c>
    </row>
    <row r="43" spans="1:17" ht="23.25" customHeight="1">
      <c r="A43" s="197"/>
      <c r="B43" s="199"/>
      <c r="C43" s="76" t="s">
        <v>122</v>
      </c>
      <c r="D43" s="115">
        <v>9</v>
      </c>
      <c r="E43" s="104">
        <v>1800</v>
      </c>
      <c r="F43" s="104">
        <f t="shared" si="2"/>
        <v>16200</v>
      </c>
      <c r="G43" s="104"/>
      <c r="H43" s="104"/>
      <c r="I43" s="104"/>
      <c r="J43" s="104"/>
      <c r="K43" s="33"/>
      <c r="L43" s="32"/>
      <c r="M43" s="33"/>
      <c r="N43" s="33"/>
      <c r="O43" s="33"/>
      <c r="P43" s="33"/>
      <c r="Q43" s="33"/>
    </row>
    <row r="44" spans="1:17" ht="23.25" customHeight="1">
      <c r="A44" s="197"/>
      <c r="B44" s="199"/>
      <c r="C44" s="76" t="s">
        <v>147</v>
      </c>
      <c r="D44" s="32"/>
      <c r="E44" s="104"/>
      <c r="F44" s="104">
        <f t="shared" si="2"/>
        <v>0</v>
      </c>
      <c r="G44" s="104"/>
      <c r="H44" s="104"/>
      <c r="I44" s="104"/>
      <c r="J44" s="104"/>
      <c r="K44" s="33"/>
      <c r="L44" s="32"/>
      <c r="M44" s="33"/>
      <c r="N44" s="33"/>
      <c r="O44" s="33"/>
      <c r="P44" s="33"/>
      <c r="Q44" s="33"/>
    </row>
    <row r="45" spans="1:17" ht="23.25" customHeight="1">
      <c r="A45" s="197"/>
      <c r="B45" s="199"/>
      <c r="C45" s="76" t="s">
        <v>124</v>
      </c>
      <c r="D45" s="32">
        <v>1350</v>
      </c>
      <c r="E45" s="104">
        <v>450</v>
      </c>
      <c r="F45" s="104">
        <f t="shared" si="2"/>
        <v>607500</v>
      </c>
      <c r="G45" s="104"/>
      <c r="H45" s="104"/>
      <c r="I45" s="104"/>
      <c r="J45" s="104"/>
      <c r="K45" s="33"/>
      <c r="L45" s="32">
        <v>11</v>
      </c>
      <c r="M45" s="33">
        <v>1</v>
      </c>
      <c r="N45" s="33">
        <v>3</v>
      </c>
      <c r="O45" s="33">
        <v>1</v>
      </c>
      <c r="P45" s="33">
        <v>1</v>
      </c>
      <c r="Q45" s="33">
        <v>1</v>
      </c>
    </row>
    <row r="46" spans="1:17" ht="23.25" customHeight="1">
      <c r="A46" s="197"/>
      <c r="B46" s="199"/>
      <c r="C46" s="76" t="s">
        <v>148</v>
      </c>
      <c r="D46" s="32">
        <v>9</v>
      </c>
      <c r="E46" s="104">
        <v>25000</v>
      </c>
      <c r="F46" s="104">
        <f t="shared" si="2"/>
        <v>225000</v>
      </c>
      <c r="G46" s="104"/>
      <c r="H46" s="104"/>
      <c r="I46" s="104"/>
      <c r="J46" s="104"/>
      <c r="K46" s="33"/>
      <c r="L46" s="32">
        <v>11</v>
      </c>
      <c r="M46" s="33">
        <v>1</v>
      </c>
      <c r="N46" s="33">
        <v>2</v>
      </c>
      <c r="O46" s="33">
        <v>5</v>
      </c>
      <c r="P46" s="33">
        <v>1</v>
      </c>
      <c r="Q46" s="33">
        <v>2</v>
      </c>
    </row>
    <row r="47" spans="1:17">
      <c r="A47" s="212" t="s">
        <v>149</v>
      </c>
      <c r="B47" s="215">
        <f>SUM(F48:F53)</f>
        <v>388250</v>
      </c>
      <c r="C47" s="76" t="s">
        <v>112</v>
      </c>
      <c r="D47" s="121">
        <v>1</v>
      </c>
      <c r="E47" s="122"/>
      <c r="F47" s="104"/>
      <c r="G47" s="104"/>
      <c r="H47" s="104"/>
      <c r="I47" s="104"/>
      <c r="J47" s="104"/>
      <c r="K47" s="33"/>
      <c r="L47" s="32"/>
      <c r="M47" s="33"/>
      <c r="N47" s="33"/>
      <c r="O47" s="33"/>
      <c r="P47" s="33"/>
      <c r="Q47" s="33"/>
    </row>
    <row r="48" spans="1:17">
      <c r="A48" s="213"/>
      <c r="B48" s="216"/>
      <c r="C48" s="76" t="s">
        <v>129</v>
      </c>
      <c r="D48" s="121">
        <v>10</v>
      </c>
      <c r="E48" s="122">
        <v>250</v>
      </c>
      <c r="F48" s="104">
        <f>+E48*D48</f>
        <v>2500</v>
      </c>
      <c r="G48" s="104"/>
      <c r="H48" s="104"/>
      <c r="I48" s="112" t="s">
        <v>110</v>
      </c>
      <c r="J48" s="104"/>
      <c r="K48" s="33"/>
      <c r="L48" s="32">
        <v>11</v>
      </c>
      <c r="M48" s="33">
        <v>1</v>
      </c>
      <c r="N48" s="33">
        <v>3</v>
      </c>
      <c r="O48" s="33">
        <v>7</v>
      </c>
      <c r="P48" s="33">
        <v>1</v>
      </c>
      <c r="Q48" s="33">
        <v>2</v>
      </c>
    </row>
    <row r="49" spans="1:17" ht="30">
      <c r="A49" s="213"/>
      <c r="B49" s="216"/>
      <c r="C49" s="76" t="s">
        <v>125</v>
      </c>
      <c r="D49" s="121">
        <v>70</v>
      </c>
      <c r="E49" s="122">
        <v>225</v>
      </c>
      <c r="F49" s="104">
        <f>+E49*D49</f>
        <v>15750</v>
      </c>
      <c r="G49" s="105"/>
      <c r="H49" s="105"/>
      <c r="I49" s="105"/>
      <c r="J49" s="105"/>
      <c r="K49" s="33"/>
      <c r="L49" s="32">
        <v>11</v>
      </c>
      <c r="M49" s="33">
        <v>1</v>
      </c>
      <c r="N49" s="33">
        <v>3</v>
      </c>
      <c r="O49" s="33">
        <v>3</v>
      </c>
      <c r="P49" s="33">
        <v>1</v>
      </c>
      <c r="Q49" s="33">
        <v>3</v>
      </c>
    </row>
    <row r="50" spans="1:17" ht="15" hidden="1" customHeight="1">
      <c r="A50" s="213"/>
      <c r="B50" s="216"/>
      <c r="C50" s="123"/>
      <c r="D50" s="124"/>
      <c r="E50" s="125"/>
      <c r="F50" s="67"/>
      <c r="G50" s="70"/>
      <c r="H50" s="70"/>
      <c r="I50" s="70"/>
      <c r="J50" s="70"/>
      <c r="K50" s="33"/>
      <c r="L50" s="32">
        <v>1</v>
      </c>
      <c r="M50" s="33"/>
      <c r="N50" s="33"/>
      <c r="O50" s="33"/>
      <c r="P50" s="33"/>
      <c r="Q50" s="33"/>
    </row>
    <row r="51" spans="1:17" ht="15" customHeight="1">
      <c r="A51" s="213"/>
      <c r="B51" s="216"/>
      <c r="C51" s="126" t="s">
        <v>135</v>
      </c>
      <c r="D51" s="127">
        <v>2</v>
      </c>
      <c r="E51" s="128">
        <v>50000</v>
      </c>
      <c r="F51" s="137">
        <f>+E51*D51</f>
        <v>100000</v>
      </c>
      <c r="K51" s="33"/>
      <c r="L51" s="32">
        <v>11</v>
      </c>
      <c r="M51" s="33">
        <v>1</v>
      </c>
      <c r="N51" s="33">
        <v>2</v>
      </c>
      <c r="O51" s="33">
        <v>4</v>
      </c>
      <c r="P51" s="33">
        <v>1</v>
      </c>
      <c r="Q51" s="33">
        <v>2</v>
      </c>
    </row>
    <row r="52" spans="1:17" ht="15" customHeight="1">
      <c r="A52" s="213"/>
      <c r="B52" s="216"/>
      <c r="C52" s="126" t="s">
        <v>150</v>
      </c>
      <c r="D52" s="127">
        <v>2</v>
      </c>
      <c r="E52" s="128">
        <v>30000</v>
      </c>
      <c r="F52" s="137">
        <f>+E52*D52</f>
        <v>60000</v>
      </c>
      <c r="K52" s="33"/>
      <c r="L52" s="32">
        <v>11</v>
      </c>
      <c r="M52" s="33">
        <v>1</v>
      </c>
      <c r="N52" s="33">
        <v>2</v>
      </c>
      <c r="O52" s="33">
        <v>3</v>
      </c>
      <c r="P52" s="33">
        <v>1</v>
      </c>
      <c r="Q52" s="33">
        <v>2</v>
      </c>
    </row>
    <row r="53" spans="1:17" ht="40.5" customHeight="1">
      <c r="A53" s="214"/>
      <c r="B53" s="217"/>
      <c r="C53" s="126" t="s">
        <v>126</v>
      </c>
      <c r="D53" s="127">
        <v>70</v>
      </c>
      <c r="E53" s="128">
        <v>3000</v>
      </c>
      <c r="F53" s="37">
        <f>+E53*D53</f>
        <v>210000</v>
      </c>
      <c r="G53" s="37"/>
      <c r="H53" s="59"/>
      <c r="I53" s="59"/>
      <c r="J53" s="59"/>
      <c r="K53" s="33"/>
      <c r="L53" s="32">
        <v>11</v>
      </c>
      <c r="M53" s="33">
        <v>1</v>
      </c>
      <c r="N53" s="33">
        <v>3</v>
      </c>
      <c r="O53" s="33">
        <v>1</v>
      </c>
      <c r="P53" s="33">
        <v>1</v>
      </c>
      <c r="Q53" s="33">
        <v>1</v>
      </c>
    </row>
    <row r="54" spans="1:17" s="39" customFormat="1">
      <c r="A54" s="218" t="s">
        <v>123</v>
      </c>
      <c r="B54" s="219">
        <f>SUM(F54:F57)</f>
        <v>98250</v>
      </c>
      <c r="C54" s="129" t="s">
        <v>127</v>
      </c>
      <c r="D54" s="127">
        <v>1</v>
      </c>
      <c r="E54" s="37"/>
      <c r="F54" s="37"/>
      <c r="G54" s="37"/>
      <c r="H54" s="37"/>
      <c r="I54" s="37"/>
      <c r="J54" s="37"/>
      <c r="K54" s="89"/>
      <c r="L54" s="32">
        <v>11</v>
      </c>
      <c r="M54" s="33">
        <v>1</v>
      </c>
      <c r="N54" s="38">
        <v>2</v>
      </c>
      <c r="O54" s="38">
        <v>5</v>
      </c>
      <c r="P54" s="38">
        <v>1</v>
      </c>
      <c r="Q54" s="38">
        <v>1</v>
      </c>
    </row>
    <row r="55" spans="1:17" s="39" customFormat="1">
      <c r="A55" s="218"/>
      <c r="B55" s="219"/>
      <c r="C55" s="129" t="s">
        <v>128</v>
      </c>
      <c r="D55" s="127">
        <v>200</v>
      </c>
      <c r="E55" s="37">
        <v>450</v>
      </c>
      <c r="F55" s="37">
        <f t="shared" ref="F55:F61" si="3">+E55*D55</f>
        <v>90000</v>
      </c>
      <c r="G55" s="71" t="s">
        <v>110</v>
      </c>
      <c r="H55" s="37"/>
      <c r="I55" s="37"/>
      <c r="J55" s="37"/>
      <c r="K55" s="89"/>
      <c r="L55" s="32">
        <v>11</v>
      </c>
      <c r="M55" s="33">
        <v>1</v>
      </c>
      <c r="N55" s="38">
        <v>3</v>
      </c>
      <c r="O55" s="38">
        <v>1</v>
      </c>
      <c r="P55" s="38">
        <v>1</v>
      </c>
      <c r="Q55" s="38">
        <v>1</v>
      </c>
    </row>
    <row r="56" spans="1:17" s="39" customFormat="1" ht="30">
      <c r="A56" s="218"/>
      <c r="B56" s="219"/>
      <c r="C56" s="129" t="s">
        <v>109</v>
      </c>
      <c r="D56" s="127">
        <v>5</v>
      </c>
      <c r="E56" s="37">
        <v>1250</v>
      </c>
      <c r="F56" s="37">
        <f t="shared" si="3"/>
        <v>6250</v>
      </c>
      <c r="G56" s="37"/>
      <c r="H56" s="37"/>
      <c r="I56" s="37"/>
      <c r="J56" s="37"/>
      <c r="K56" s="89"/>
      <c r="L56" s="32">
        <v>11</v>
      </c>
      <c r="M56" s="33">
        <v>1</v>
      </c>
      <c r="N56" s="33">
        <v>2</v>
      </c>
      <c r="O56" s="33">
        <v>2</v>
      </c>
      <c r="P56" s="33">
        <v>2</v>
      </c>
      <c r="Q56" s="33">
        <v>2</v>
      </c>
    </row>
    <row r="57" spans="1:17" s="39" customFormat="1">
      <c r="A57" s="218"/>
      <c r="B57" s="219"/>
      <c r="C57" s="129" t="s">
        <v>129</v>
      </c>
      <c r="D57" s="127">
        <v>8</v>
      </c>
      <c r="E57" s="37">
        <v>250</v>
      </c>
      <c r="F57" s="37">
        <f t="shared" si="3"/>
        <v>2000</v>
      </c>
      <c r="G57" s="37"/>
      <c r="H57" s="37"/>
      <c r="I57" s="37"/>
      <c r="J57" s="37"/>
      <c r="K57" s="38"/>
      <c r="L57" s="32">
        <v>11</v>
      </c>
      <c r="M57" s="38">
        <v>1</v>
      </c>
      <c r="N57" s="38">
        <v>3</v>
      </c>
      <c r="O57" s="38">
        <v>7</v>
      </c>
      <c r="P57" s="38">
        <v>1</v>
      </c>
      <c r="Q57" s="38">
        <v>2</v>
      </c>
    </row>
    <row r="58" spans="1:17" s="39" customFormat="1" ht="23.25" customHeight="1">
      <c r="A58" s="220" t="s">
        <v>138</v>
      </c>
      <c r="B58" s="198">
        <f>SUM(F58:F59)</f>
        <v>14500</v>
      </c>
      <c r="C58" s="118" t="s">
        <v>111</v>
      </c>
      <c r="D58" s="116">
        <v>5</v>
      </c>
      <c r="E58" s="37">
        <v>2400</v>
      </c>
      <c r="F58" s="37">
        <f t="shared" si="3"/>
        <v>12000</v>
      </c>
      <c r="G58" s="37"/>
      <c r="H58" s="37"/>
      <c r="I58" s="37"/>
      <c r="J58" s="37"/>
      <c r="K58" s="38"/>
      <c r="L58" s="32">
        <v>11</v>
      </c>
      <c r="M58" s="38">
        <v>1</v>
      </c>
      <c r="N58" s="38">
        <v>2</v>
      </c>
      <c r="O58" s="38">
        <v>3</v>
      </c>
      <c r="P58" s="38">
        <v>1</v>
      </c>
      <c r="Q58" s="38">
        <v>1</v>
      </c>
    </row>
    <row r="59" spans="1:17" s="39" customFormat="1" ht="36.75" customHeight="1" thickBot="1">
      <c r="A59" s="224"/>
      <c r="B59" s="200"/>
      <c r="C59" s="111" t="s">
        <v>129</v>
      </c>
      <c r="D59" s="117">
        <v>10</v>
      </c>
      <c r="E59" s="37">
        <v>250</v>
      </c>
      <c r="F59" s="37">
        <f t="shared" si="3"/>
        <v>2500</v>
      </c>
      <c r="G59" s="71" t="s">
        <v>110</v>
      </c>
      <c r="H59" s="71" t="s">
        <v>110</v>
      </c>
      <c r="I59" s="37"/>
      <c r="J59" s="37"/>
      <c r="K59" s="37"/>
      <c r="L59" s="32">
        <v>11</v>
      </c>
      <c r="M59" s="38">
        <v>1</v>
      </c>
      <c r="N59" s="38">
        <v>3</v>
      </c>
      <c r="O59" s="38">
        <v>7</v>
      </c>
      <c r="P59" s="38">
        <v>1</v>
      </c>
      <c r="Q59" s="38">
        <v>2</v>
      </c>
    </row>
    <row r="60" spans="1:17" s="39" customFormat="1" ht="46.5" customHeight="1">
      <c r="A60" s="225" t="s">
        <v>134</v>
      </c>
      <c r="B60" s="233">
        <f>SUM(E60:E62)</f>
        <v>85000</v>
      </c>
      <c r="C60" s="130" t="s">
        <v>130</v>
      </c>
      <c r="D60" s="117">
        <v>1</v>
      </c>
      <c r="E60" s="37">
        <v>75000</v>
      </c>
      <c r="F60" s="37">
        <f t="shared" si="3"/>
        <v>75000</v>
      </c>
      <c r="G60" s="71"/>
      <c r="H60" s="71"/>
      <c r="I60" s="37"/>
      <c r="J60" s="37"/>
      <c r="K60" s="37"/>
      <c r="L60" s="32">
        <v>11</v>
      </c>
      <c r="M60" s="38">
        <v>1</v>
      </c>
      <c r="N60" s="38">
        <v>2</v>
      </c>
      <c r="O60" s="38">
        <v>8</v>
      </c>
      <c r="P60" s="38">
        <v>7</v>
      </c>
      <c r="Q60" s="38">
        <v>1</v>
      </c>
    </row>
    <row r="61" spans="1:17" s="39" customFormat="1" ht="25.5" customHeight="1">
      <c r="A61" s="226"/>
      <c r="B61" s="234"/>
      <c r="C61" s="130" t="s">
        <v>131</v>
      </c>
      <c r="D61" s="117">
        <v>1</v>
      </c>
      <c r="E61" s="138">
        <v>10000</v>
      </c>
      <c r="F61" s="37">
        <f t="shared" si="3"/>
        <v>10000</v>
      </c>
      <c r="G61" s="71"/>
      <c r="H61" s="71"/>
      <c r="I61" s="37"/>
      <c r="J61" s="37"/>
      <c r="K61" s="37"/>
      <c r="L61" s="136">
        <v>11</v>
      </c>
      <c r="M61" s="32">
        <v>1</v>
      </c>
      <c r="N61" s="38">
        <v>2</v>
      </c>
      <c r="O61" s="38">
        <v>2</v>
      </c>
      <c r="P61" s="38">
        <v>2</v>
      </c>
      <c r="Q61" s="38">
        <v>2</v>
      </c>
    </row>
    <row r="62" spans="1:17" s="39" customFormat="1" ht="27" customHeight="1">
      <c r="A62" s="227"/>
      <c r="B62" s="235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</row>
    <row r="63" spans="1:17" s="39" customFormat="1" ht="27" customHeight="1">
      <c r="A63" s="220" t="s">
        <v>152</v>
      </c>
      <c r="B63" s="222">
        <f>SUM(F63)</f>
        <v>45000</v>
      </c>
      <c r="C63" s="136" t="s">
        <v>129</v>
      </c>
      <c r="D63" s="136">
        <v>180</v>
      </c>
      <c r="E63" s="37">
        <v>250</v>
      </c>
      <c r="F63" s="138">
        <f>+E63*D63</f>
        <v>45000</v>
      </c>
      <c r="G63" s="73"/>
      <c r="H63" s="73"/>
      <c r="I63" s="73"/>
      <c r="J63" s="73"/>
      <c r="K63" s="73"/>
      <c r="L63" s="36">
        <v>11</v>
      </c>
      <c r="M63" s="36">
        <v>1</v>
      </c>
      <c r="N63" s="73">
        <v>3</v>
      </c>
      <c r="O63" s="73">
        <v>7</v>
      </c>
      <c r="P63" s="73">
        <v>1</v>
      </c>
      <c r="Q63" s="73">
        <v>2</v>
      </c>
    </row>
    <row r="64" spans="1:17" s="39" customFormat="1" ht="25.5" customHeight="1">
      <c r="A64" s="221"/>
      <c r="B64" s="223"/>
      <c r="C64" s="36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</row>
    <row r="65" spans="1:17" s="39" customFormat="1" ht="27.75" customHeight="1">
      <c r="A65" s="228" t="s">
        <v>145</v>
      </c>
      <c r="B65" s="231">
        <f>SUM(F65:F67)</f>
        <v>210000</v>
      </c>
      <c r="C65" s="136" t="s">
        <v>140</v>
      </c>
      <c r="D65" s="136">
        <v>2</v>
      </c>
      <c r="E65" s="140">
        <v>45000</v>
      </c>
      <c r="F65" s="140">
        <f>+E65*D65</f>
        <v>90000</v>
      </c>
      <c r="G65" s="73"/>
      <c r="H65" s="73"/>
      <c r="I65" s="73"/>
      <c r="J65" s="73"/>
      <c r="K65" s="73"/>
      <c r="L65" s="36">
        <v>11</v>
      </c>
      <c r="M65" s="36">
        <v>1</v>
      </c>
      <c r="N65" s="139">
        <v>4</v>
      </c>
      <c r="O65" s="139">
        <v>1</v>
      </c>
      <c r="P65" s="139">
        <v>4</v>
      </c>
      <c r="Q65" s="139">
        <v>2</v>
      </c>
    </row>
    <row r="66" spans="1:17" s="39" customFormat="1" ht="21" customHeight="1">
      <c r="A66" s="229"/>
      <c r="B66" s="232"/>
      <c r="C66" s="142" t="s">
        <v>141</v>
      </c>
      <c r="D66" s="142">
        <v>2</v>
      </c>
      <c r="E66" s="141">
        <v>25000</v>
      </c>
      <c r="F66" s="140">
        <f>+E66*D66</f>
        <v>50000</v>
      </c>
      <c r="G66" s="73"/>
      <c r="H66" s="73"/>
      <c r="I66" s="73"/>
      <c r="J66" s="73"/>
      <c r="K66" s="73"/>
      <c r="L66" s="36">
        <v>11</v>
      </c>
      <c r="M66" s="36">
        <v>1</v>
      </c>
      <c r="N66" s="73">
        <v>2</v>
      </c>
      <c r="O66" s="73">
        <v>4</v>
      </c>
      <c r="P66" s="73">
        <v>1</v>
      </c>
      <c r="Q66" s="73"/>
    </row>
    <row r="67" spans="1:17" s="39" customFormat="1" ht="60" customHeight="1">
      <c r="A67" s="230"/>
      <c r="B67" s="232"/>
      <c r="C67" s="136" t="s">
        <v>108</v>
      </c>
      <c r="D67" s="136">
        <v>2</v>
      </c>
      <c r="E67" s="140">
        <v>35000</v>
      </c>
      <c r="F67" s="140">
        <f>+E67*D67</f>
        <v>70000</v>
      </c>
      <c r="G67" s="73"/>
      <c r="H67" s="73"/>
      <c r="I67" s="73"/>
      <c r="J67" s="73"/>
      <c r="K67" s="73"/>
      <c r="L67" s="36">
        <v>11</v>
      </c>
      <c r="M67" s="36">
        <v>1</v>
      </c>
      <c r="N67" s="36">
        <v>2</v>
      </c>
      <c r="O67" s="36">
        <v>3</v>
      </c>
      <c r="P67" s="36">
        <v>1</v>
      </c>
      <c r="Q67" s="36">
        <v>2</v>
      </c>
    </row>
    <row r="68" spans="1:17" s="39" customFormat="1" ht="90">
      <c r="A68" s="132" t="s">
        <v>136</v>
      </c>
      <c r="B68" s="145">
        <f>SUM(F68)</f>
        <v>17500</v>
      </c>
      <c r="C68" s="143" t="s">
        <v>139</v>
      </c>
      <c r="D68" s="36">
        <v>70</v>
      </c>
      <c r="E68" s="144">
        <v>250</v>
      </c>
      <c r="F68" s="144">
        <f>+E68*D68</f>
        <v>17500</v>
      </c>
      <c r="G68" s="73"/>
      <c r="H68" s="73"/>
      <c r="I68" s="73"/>
      <c r="J68" s="73"/>
      <c r="K68" s="73"/>
      <c r="L68" s="36">
        <v>11</v>
      </c>
      <c r="M68" s="36">
        <v>1</v>
      </c>
      <c r="N68" s="139">
        <v>3</v>
      </c>
      <c r="O68" s="139">
        <v>7</v>
      </c>
      <c r="P68" s="139">
        <v>1</v>
      </c>
      <c r="Q68" s="139">
        <v>2</v>
      </c>
    </row>
    <row r="69" spans="1:17" s="39" customFormat="1">
      <c r="A69" s="133"/>
      <c r="B69" s="146"/>
      <c r="C69" s="131"/>
    </row>
    <row r="70" spans="1:17" s="39" customFormat="1">
      <c r="A70" s="134"/>
      <c r="B70" s="147">
        <f>SUM(B19:B68)</f>
        <v>2394000</v>
      </c>
      <c r="C70" s="131"/>
    </row>
    <row r="71" spans="1:17" s="39" customFormat="1">
      <c r="A71" s="72"/>
    </row>
    <row r="72" spans="1:17">
      <c r="A72" s="24"/>
      <c r="B72" s="24"/>
      <c r="C72" s="24"/>
      <c r="D72" s="24"/>
      <c r="L72" s="24"/>
    </row>
    <row r="73" spans="1:17">
      <c r="F73" s="34"/>
    </row>
    <row r="77" spans="1:17">
      <c r="C77" s="79"/>
    </row>
    <row r="89" spans="6:10">
      <c r="F89" s="35"/>
      <c r="J89" s="35"/>
    </row>
  </sheetData>
  <autoFilter ref="A17:R72"/>
  <mergeCells count="44">
    <mergeCell ref="A63:A64"/>
    <mergeCell ref="B63:B64"/>
    <mergeCell ref="A58:A59"/>
    <mergeCell ref="A60:A62"/>
    <mergeCell ref="A65:A67"/>
    <mergeCell ref="B65:B67"/>
    <mergeCell ref="B60:B62"/>
    <mergeCell ref="A47:A53"/>
    <mergeCell ref="B47:B53"/>
    <mergeCell ref="A54:A57"/>
    <mergeCell ref="B54:B57"/>
    <mergeCell ref="B58:B59"/>
    <mergeCell ref="K13:L13"/>
    <mergeCell ref="G16:J16"/>
    <mergeCell ref="C16:F16"/>
    <mergeCell ref="A34:A38"/>
    <mergeCell ref="B34:B38"/>
    <mergeCell ref="A24:A28"/>
    <mergeCell ref="A19:A23"/>
    <mergeCell ref="A29:A33"/>
    <mergeCell ref="E11:E12"/>
    <mergeCell ref="D11:D12"/>
    <mergeCell ref="F11:F12"/>
    <mergeCell ref="A39:A46"/>
    <mergeCell ref="B39:B46"/>
    <mergeCell ref="B24:B28"/>
    <mergeCell ref="B19:B23"/>
    <mergeCell ref="B29:B33"/>
    <mergeCell ref="B4:C4"/>
    <mergeCell ref="B16:B17"/>
    <mergeCell ref="A15:L15"/>
    <mergeCell ref="B11:B12"/>
    <mergeCell ref="A11:A12"/>
    <mergeCell ref="C11:C12"/>
    <mergeCell ref="A16:A17"/>
    <mergeCell ref="L16:Q16"/>
    <mergeCell ref="K16:K17"/>
    <mergeCell ref="M13:Q13"/>
    <mergeCell ref="M11:Q12"/>
    <mergeCell ref="G11:J11"/>
    <mergeCell ref="B6:D6"/>
    <mergeCell ref="B7:D7"/>
    <mergeCell ref="A10:L10"/>
    <mergeCell ref="K11:L12"/>
  </mergeCells>
  <printOptions horizontalCentered="1" verticalCentered="1"/>
  <pageMargins left="0.31496062992126" right="0.31496062992126" top="0.10433070899999999" bottom="0.10433070899999999" header="0.31496062992126" footer="0.31496062992126"/>
  <pageSetup paperSize="5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85" zoomScaleNormal="85" workbookViewId="0">
      <selection activeCell="P11" sqref="P11"/>
    </sheetView>
  </sheetViews>
  <sheetFormatPr baseColWidth="10" defaultColWidth="8.85546875" defaultRowHeight="15"/>
  <cols>
    <col min="1" max="1" width="30.140625" customWidth="1"/>
    <col min="2" max="2" width="31.7109375" customWidth="1"/>
    <col min="3" max="3" width="22.5703125" customWidth="1"/>
    <col min="4" max="4" width="13.28515625" customWidth="1"/>
    <col min="5" max="6" width="11.7109375" style="61" bestFit="1" customWidth="1"/>
    <col min="7" max="7" width="10.28515625" style="61" bestFit="1" customWidth="1"/>
    <col min="8" max="9" width="9.28515625" style="61" bestFit="1" customWidth="1"/>
    <col min="10" max="10" width="12.7109375" style="61" bestFit="1" customWidth="1"/>
    <col min="11" max="11" width="10.28515625" style="61" bestFit="1" customWidth="1"/>
    <col min="12" max="12" width="9.85546875" style="61" bestFit="1" customWidth="1"/>
    <col min="13" max="13" width="14.28515625" style="61" bestFit="1" customWidth="1"/>
  </cols>
  <sheetData>
    <row r="1" spans="1:13">
      <c r="A1" s="63" t="s">
        <v>81</v>
      </c>
      <c r="B1" s="64" t="s">
        <v>82</v>
      </c>
      <c r="C1" s="64" t="s">
        <v>83</v>
      </c>
      <c r="D1" s="64" t="s">
        <v>84</v>
      </c>
      <c r="E1" s="65" t="s">
        <v>85</v>
      </c>
      <c r="F1" s="65" t="s">
        <v>86</v>
      </c>
      <c r="G1" s="65" t="s">
        <v>87</v>
      </c>
      <c r="H1" s="65" t="s">
        <v>88</v>
      </c>
      <c r="I1" s="65" t="s">
        <v>89</v>
      </c>
      <c r="J1" s="65" t="s">
        <v>90</v>
      </c>
      <c r="K1" s="65" t="s">
        <v>91</v>
      </c>
      <c r="L1" s="65" t="s">
        <v>92</v>
      </c>
      <c r="M1" s="65" t="s">
        <v>93</v>
      </c>
    </row>
    <row r="2" spans="1:13">
      <c r="A2" s="55"/>
      <c r="B2" s="57"/>
      <c r="C2" s="55"/>
      <c r="D2" s="55"/>
      <c r="E2" s="59"/>
      <c r="F2" s="58"/>
      <c r="G2" s="59"/>
      <c r="H2" s="59"/>
      <c r="I2" s="59"/>
      <c r="J2" s="59"/>
      <c r="K2" s="59"/>
      <c r="L2" s="59"/>
      <c r="M2" s="59"/>
    </row>
    <row r="3" spans="1:13">
      <c r="A3" s="55"/>
      <c r="B3" s="57"/>
      <c r="C3" s="55"/>
      <c r="D3" s="55"/>
      <c r="E3" s="59"/>
      <c r="F3" s="58"/>
      <c r="G3" s="59"/>
      <c r="H3" s="59"/>
      <c r="I3" s="58"/>
      <c r="J3" s="59"/>
      <c r="K3" s="58"/>
      <c r="L3" s="59"/>
      <c r="M3" s="59"/>
    </row>
    <row r="4" spans="1:13">
      <c r="A4" s="55"/>
      <c r="B4" s="57"/>
      <c r="C4" s="55"/>
      <c r="D4" s="55"/>
      <c r="E4" s="59"/>
      <c r="F4" s="58"/>
      <c r="G4" s="59"/>
      <c r="H4" s="59"/>
      <c r="I4" s="58"/>
      <c r="J4" s="59"/>
      <c r="K4" s="58"/>
      <c r="L4" s="59"/>
      <c r="M4" s="59"/>
    </row>
    <row r="5" spans="1:13">
      <c r="A5" s="55"/>
      <c r="B5" s="57"/>
      <c r="C5" s="55"/>
      <c r="D5" s="55"/>
      <c r="E5" s="59"/>
      <c r="F5" s="58"/>
      <c r="G5" s="59"/>
      <c r="H5" s="59"/>
      <c r="I5" s="58"/>
      <c r="J5" s="59"/>
      <c r="K5" s="58"/>
      <c r="L5" s="59"/>
      <c r="M5" s="59"/>
    </row>
    <row r="6" spans="1:13">
      <c r="A6" s="55"/>
      <c r="B6" s="57"/>
      <c r="C6" s="55"/>
      <c r="D6" s="55"/>
      <c r="E6" s="59"/>
      <c r="F6" s="58"/>
      <c r="G6" s="59"/>
      <c r="H6" s="59"/>
      <c r="I6" s="58"/>
      <c r="J6" s="59"/>
      <c r="K6" s="58"/>
      <c r="L6" s="59"/>
      <c r="M6" s="59"/>
    </row>
    <row r="7" spans="1:13">
      <c r="A7" s="55"/>
      <c r="B7" s="57"/>
      <c r="C7" s="55"/>
      <c r="D7" s="55"/>
      <c r="E7" s="59"/>
      <c r="F7" s="58"/>
      <c r="G7" s="59"/>
      <c r="H7" s="59"/>
      <c r="I7" s="58"/>
      <c r="J7" s="59"/>
      <c r="K7" s="58"/>
      <c r="L7" s="59"/>
      <c r="M7" s="59"/>
    </row>
    <row r="8" spans="1:13">
      <c r="A8" s="55"/>
      <c r="B8" s="57"/>
      <c r="C8" s="55"/>
      <c r="D8" s="55"/>
      <c r="E8" s="59"/>
      <c r="F8" s="58"/>
      <c r="G8" s="59"/>
      <c r="H8" s="59"/>
      <c r="I8" s="60"/>
      <c r="J8" s="59"/>
      <c r="K8" s="58"/>
      <c r="L8" s="59"/>
      <c r="M8" s="59"/>
    </row>
    <row r="9" spans="1:13">
      <c r="A9" s="55"/>
      <c r="B9" s="57"/>
      <c r="C9" s="55"/>
      <c r="D9" s="55"/>
      <c r="E9" s="59"/>
      <c r="F9" s="58"/>
      <c r="G9" s="59"/>
      <c r="H9" s="59"/>
      <c r="I9" s="58"/>
      <c r="J9" s="59"/>
      <c r="K9" s="58"/>
      <c r="L9" s="59"/>
      <c r="M9" s="59"/>
    </row>
    <row r="10" spans="1:13">
      <c r="A10" s="55"/>
      <c r="B10" s="57"/>
      <c r="C10" s="55"/>
      <c r="D10" s="55"/>
      <c r="E10" s="59"/>
      <c r="F10" s="58"/>
      <c r="G10" s="59"/>
      <c r="H10" s="59"/>
      <c r="I10" s="58"/>
      <c r="J10" s="59"/>
      <c r="K10" s="58"/>
      <c r="L10" s="59"/>
      <c r="M10" s="59"/>
    </row>
    <row r="11" spans="1:13">
      <c r="A11" s="55"/>
      <c r="B11" s="57"/>
      <c r="C11" s="55"/>
      <c r="D11" s="55"/>
      <c r="E11" s="59"/>
      <c r="F11" s="58"/>
      <c r="G11" s="59"/>
      <c r="H11" s="59"/>
      <c r="I11" s="60"/>
      <c r="J11" s="59"/>
      <c r="K11" s="58"/>
      <c r="L11" s="59"/>
      <c r="M11" s="59"/>
    </row>
    <row r="12" spans="1:13">
      <c r="A12" s="55"/>
      <c r="B12" s="56"/>
      <c r="C12" s="56"/>
      <c r="D12" s="58"/>
      <c r="E12" s="59"/>
      <c r="F12" s="58"/>
      <c r="G12" s="59"/>
      <c r="H12" s="59"/>
      <c r="I12" s="59"/>
      <c r="J12" s="59"/>
      <c r="K12" s="59"/>
      <c r="L12" s="59"/>
      <c r="M12" s="59"/>
    </row>
    <row r="13" spans="1:13">
      <c r="G13" s="62"/>
    </row>
    <row r="18" spans="1:13">
      <c r="A18" s="66" t="s">
        <v>95</v>
      </c>
    </row>
    <row r="19" spans="1:13">
      <c r="A19" s="63" t="s">
        <v>81</v>
      </c>
      <c r="B19" s="64" t="s">
        <v>82</v>
      </c>
      <c r="C19" s="64" t="s">
        <v>83</v>
      </c>
      <c r="D19" s="64" t="s">
        <v>84</v>
      </c>
      <c r="E19" s="65" t="s">
        <v>85</v>
      </c>
      <c r="F19" s="65" t="s">
        <v>86</v>
      </c>
      <c r="G19" s="65" t="s">
        <v>87</v>
      </c>
      <c r="H19" s="65" t="s">
        <v>88</v>
      </c>
      <c r="I19" s="65" t="s">
        <v>89</v>
      </c>
      <c r="J19" s="65" t="s">
        <v>90</v>
      </c>
      <c r="K19" s="65" t="s">
        <v>91</v>
      </c>
      <c r="L19" s="65" t="s">
        <v>92</v>
      </c>
      <c r="M19" s="65" t="s">
        <v>93</v>
      </c>
    </row>
    <row r="20" spans="1:13">
      <c r="A20" s="55"/>
      <c r="B20" s="57"/>
      <c r="C20" s="55"/>
      <c r="D20" s="55"/>
      <c r="E20" s="59"/>
      <c r="F20" s="58"/>
      <c r="G20" s="59"/>
      <c r="H20" s="59"/>
      <c r="I20" s="59"/>
      <c r="J20" s="59"/>
      <c r="K20" s="59"/>
      <c r="L20" s="59"/>
      <c r="M20" s="59"/>
    </row>
    <row r="21" spans="1:13">
      <c r="A21" s="55"/>
      <c r="B21" s="57"/>
      <c r="C21" s="55"/>
      <c r="D21" s="55"/>
      <c r="E21" s="59"/>
      <c r="F21" s="58"/>
      <c r="G21" s="59"/>
      <c r="H21" s="59"/>
      <c r="I21" s="58"/>
      <c r="J21" s="59"/>
      <c r="K21" s="58"/>
      <c r="L21" s="59"/>
      <c r="M21" s="59"/>
    </row>
    <row r="22" spans="1:13">
      <c r="A22" s="55"/>
      <c r="B22" s="57"/>
      <c r="C22" s="55"/>
      <c r="D22" s="55"/>
      <c r="E22" s="59"/>
      <c r="F22" s="58"/>
      <c r="G22" s="59"/>
      <c r="H22" s="59"/>
      <c r="I22" s="58"/>
      <c r="J22" s="59"/>
      <c r="K22" s="58"/>
      <c r="L22" s="59"/>
      <c r="M22" s="59"/>
    </row>
    <row r="23" spans="1:13">
      <c r="A23" s="55"/>
      <c r="B23" s="57"/>
      <c r="C23" s="55"/>
      <c r="D23" s="55"/>
      <c r="E23" s="59"/>
      <c r="F23" s="58"/>
      <c r="G23" s="59"/>
      <c r="H23" s="59"/>
      <c r="I23" s="58"/>
      <c r="J23" s="59"/>
      <c r="K23" s="58"/>
      <c r="L23" s="59"/>
      <c r="M23" s="59"/>
    </row>
    <row r="24" spans="1:13">
      <c r="A24" s="55"/>
      <c r="B24" s="57"/>
      <c r="C24" s="55"/>
      <c r="D24" s="55"/>
      <c r="E24" s="59"/>
      <c r="F24" s="58"/>
      <c r="G24" s="59"/>
      <c r="H24" s="59"/>
      <c r="I24" s="58"/>
      <c r="J24" s="59"/>
      <c r="K24" s="58"/>
      <c r="L24" s="59"/>
      <c r="M24" s="59"/>
    </row>
    <row r="25" spans="1:13">
      <c r="A25" s="55"/>
      <c r="B25" s="57"/>
      <c r="C25" s="55"/>
      <c r="D25" s="55"/>
      <c r="E25" s="59"/>
      <c r="F25" s="58"/>
      <c r="G25" s="59"/>
      <c r="H25" s="59"/>
      <c r="I25" s="58"/>
      <c r="J25" s="59"/>
      <c r="K25" s="58"/>
      <c r="L25" s="59"/>
      <c r="M25" s="59"/>
    </row>
    <row r="26" spans="1:13">
      <c r="A26" s="55"/>
      <c r="B26" s="57"/>
      <c r="C26" s="55"/>
      <c r="D26" s="55"/>
      <c r="E26" s="59"/>
      <c r="F26" s="58"/>
      <c r="G26" s="59"/>
      <c r="H26" s="59"/>
      <c r="I26" s="60"/>
      <c r="J26" s="59"/>
      <c r="K26" s="58"/>
      <c r="L26" s="59"/>
      <c r="M26" s="59"/>
    </row>
    <row r="27" spans="1:13">
      <c r="A27" s="55"/>
      <c r="B27" s="57"/>
      <c r="C27" s="55"/>
      <c r="D27" s="55"/>
      <c r="E27" s="59"/>
      <c r="F27" s="58"/>
      <c r="G27" s="59"/>
      <c r="H27" s="59"/>
      <c r="I27" s="58"/>
      <c r="J27" s="59"/>
      <c r="K27" s="58"/>
      <c r="L27" s="59"/>
      <c r="M27" s="59"/>
    </row>
    <row r="28" spans="1:13">
      <c r="A28" s="55"/>
      <c r="B28" s="57"/>
      <c r="C28" s="55"/>
      <c r="D28" s="55"/>
      <c r="E28" s="59"/>
      <c r="F28" s="58"/>
      <c r="G28" s="59"/>
      <c r="H28" s="59"/>
      <c r="I28" s="58"/>
      <c r="J28" s="59"/>
      <c r="K28" s="58"/>
      <c r="L28" s="59"/>
      <c r="M28" s="59"/>
    </row>
    <row r="29" spans="1:13">
      <c r="A29" s="55"/>
      <c r="B29" s="57"/>
      <c r="C29" s="55"/>
      <c r="D29" s="55"/>
      <c r="E29" s="59"/>
      <c r="F29" s="58"/>
      <c r="G29" s="59"/>
      <c r="H29" s="59"/>
      <c r="I29" s="60"/>
      <c r="J29" s="59"/>
      <c r="K29" s="58"/>
      <c r="L29" s="59"/>
      <c r="M29" s="59"/>
    </row>
    <row r="30" spans="1:13">
      <c r="A30" s="55" t="s">
        <v>94</v>
      </c>
      <c r="B30" s="56"/>
      <c r="C30" s="56"/>
      <c r="D30" s="58">
        <v>10</v>
      </c>
      <c r="E30" s="59">
        <f>SUM(E20:E29)</f>
        <v>0</v>
      </c>
      <c r="F30" s="58">
        <v>0</v>
      </c>
      <c r="G30" s="59">
        <f>SUM(G20:G29)</f>
        <v>0</v>
      </c>
      <c r="H30" s="59">
        <f t="shared" ref="H30" si="0">SUM(H20:H29)</f>
        <v>0</v>
      </c>
      <c r="I30" s="59">
        <f t="shared" ref="I30" si="1">SUM(I20:I29)</f>
        <v>0</v>
      </c>
      <c r="J30" s="59">
        <f t="shared" ref="J30" si="2">SUM(J20:J29)</f>
        <v>0</v>
      </c>
      <c r="K30" s="59">
        <f t="shared" ref="K30" si="3">SUM(K20:K29)</f>
        <v>0</v>
      </c>
      <c r="L30" s="59">
        <f t="shared" ref="L30" si="4">SUM(L20:L29)</f>
        <v>0</v>
      </c>
      <c r="M30" s="59">
        <f t="shared" ref="M30" si="5">SUM(M20:M29)</f>
        <v>0</v>
      </c>
    </row>
    <row r="34" spans="1:6">
      <c r="A34" s="66" t="s">
        <v>96</v>
      </c>
    </row>
    <row r="35" spans="1:6">
      <c r="A35" s="63" t="s">
        <v>81</v>
      </c>
      <c r="B35" s="64" t="s">
        <v>82</v>
      </c>
      <c r="C35" s="64" t="s">
        <v>83</v>
      </c>
      <c r="D35" s="64" t="s">
        <v>84</v>
      </c>
      <c r="E35" s="65" t="s">
        <v>85</v>
      </c>
      <c r="F35" s="65" t="s">
        <v>97</v>
      </c>
    </row>
    <row r="36" spans="1:6">
      <c r="A36" s="55"/>
      <c r="B36" s="57"/>
      <c r="C36" s="55"/>
      <c r="D36" s="55"/>
      <c r="E36" s="59"/>
      <c r="F36" s="59"/>
    </row>
    <row r="37" spans="1:6">
      <c r="A37" s="55"/>
      <c r="B37" s="57"/>
      <c r="C37" s="55"/>
      <c r="D37" s="55"/>
      <c r="E37" s="59"/>
      <c r="F37" s="59"/>
    </row>
    <row r="38" spans="1:6">
      <c r="A38" s="55"/>
      <c r="B38" s="57"/>
      <c r="C38" s="55"/>
      <c r="D38" s="55"/>
      <c r="E38" s="59"/>
      <c r="F38" s="59"/>
    </row>
    <row r="39" spans="1:6">
      <c r="A39" s="55"/>
      <c r="B39" s="57"/>
      <c r="C39" s="55"/>
      <c r="D39" s="55"/>
      <c r="E39" s="59"/>
      <c r="F39" s="59"/>
    </row>
    <row r="40" spans="1:6">
      <c r="A40" s="55"/>
      <c r="B40" s="57"/>
      <c r="C40" s="55"/>
      <c r="D40" s="55"/>
      <c r="E40" s="59"/>
      <c r="F40" s="59"/>
    </row>
    <row r="41" spans="1:6">
      <c r="A41" s="55"/>
      <c r="B41" s="57"/>
      <c r="C41" s="55"/>
      <c r="D41" s="55"/>
      <c r="E41" s="59"/>
      <c r="F41" s="59"/>
    </row>
    <row r="42" spans="1:6">
      <c r="A42" s="55"/>
      <c r="B42" s="57"/>
      <c r="C42" s="55"/>
      <c r="D42" s="55"/>
      <c r="E42" s="59"/>
      <c r="F42" s="59"/>
    </row>
    <row r="43" spans="1:6">
      <c r="A43" s="55"/>
      <c r="B43" s="57"/>
      <c r="C43" s="55"/>
      <c r="D43" s="55"/>
      <c r="E43" s="59"/>
      <c r="F43" s="59"/>
    </row>
    <row r="44" spans="1:6">
      <c r="A44" s="55"/>
      <c r="B44" s="57"/>
      <c r="C44" s="55"/>
      <c r="D44" s="55"/>
      <c r="E44" s="59"/>
      <c r="F44" s="59"/>
    </row>
    <row r="45" spans="1:6">
      <c r="A45" s="55"/>
      <c r="B45" s="57"/>
      <c r="C45" s="55"/>
      <c r="D45" s="55"/>
      <c r="E45" s="59"/>
      <c r="F45" s="59"/>
    </row>
    <row r="46" spans="1:6">
      <c r="A46" s="55" t="s">
        <v>94</v>
      </c>
      <c r="B46" s="56"/>
      <c r="C46" s="56"/>
      <c r="D46" s="58">
        <v>10</v>
      </c>
      <c r="E46" s="59">
        <f>SUM(E36:E45)</f>
        <v>0</v>
      </c>
      <c r="F46" s="59">
        <f>SUM(F36:F45)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K15" sqref="K15"/>
    </sheetView>
  </sheetViews>
  <sheetFormatPr baseColWidth="10" defaultColWidth="8.85546875" defaultRowHeight="15"/>
  <cols>
    <col min="1" max="1" width="49.140625" bestFit="1" customWidth="1"/>
    <col min="2" max="2" width="9.7109375" bestFit="1" customWidth="1"/>
    <col min="3" max="3" width="38.7109375" bestFit="1" customWidth="1"/>
    <col min="5" max="5" width="16" bestFit="1" customWidth="1"/>
    <col min="6" max="6" width="12.7109375" bestFit="1" customWidth="1"/>
  </cols>
  <sheetData>
    <row r="1" spans="1:7" ht="15.75">
      <c r="A1" s="3" t="s">
        <v>38</v>
      </c>
      <c r="B1" s="3" t="s">
        <v>19</v>
      </c>
      <c r="C1" s="3" t="s">
        <v>39</v>
      </c>
      <c r="D1" s="3" t="s">
        <v>40</v>
      </c>
      <c r="E1" s="3" t="s">
        <v>42</v>
      </c>
      <c r="F1" s="3" t="s">
        <v>41</v>
      </c>
    </row>
    <row r="2" spans="1:7">
      <c r="A2" s="236"/>
      <c r="B2" s="7"/>
      <c r="C2" s="6"/>
      <c r="D2" s="4"/>
      <c r="E2" s="4"/>
      <c r="F2" s="4"/>
    </row>
    <row r="3" spans="1:7">
      <c r="A3" s="236"/>
      <c r="B3" s="7"/>
      <c r="C3" s="6"/>
      <c r="D3" s="4"/>
      <c r="E3" s="4"/>
      <c r="F3" s="4"/>
    </row>
    <row r="4" spans="1:7">
      <c r="A4" s="236"/>
      <c r="B4" s="7"/>
      <c r="C4" s="6"/>
      <c r="D4" s="4"/>
      <c r="E4" s="4"/>
      <c r="F4" s="4"/>
    </row>
    <row r="5" spans="1:7">
      <c r="A5" s="236"/>
      <c r="B5" s="7"/>
      <c r="C5" s="6"/>
      <c r="D5" s="4"/>
      <c r="E5" s="4"/>
      <c r="F5" s="4"/>
    </row>
    <row r="6" spans="1:7">
      <c r="A6" s="236"/>
      <c r="B6" s="8"/>
      <c r="C6" s="6"/>
      <c r="D6" s="4"/>
      <c r="E6" s="4"/>
      <c r="F6" s="4"/>
    </row>
    <row r="7" spans="1:7">
      <c r="A7" s="236"/>
      <c r="B7" s="8"/>
      <c r="C7" s="6"/>
      <c r="D7" s="4"/>
      <c r="E7" s="4"/>
      <c r="F7" s="4"/>
    </row>
    <row r="8" spans="1:7">
      <c r="B8" s="2"/>
      <c r="E8" s="5"/>
      <c r="F8" s="5"/>
    </row>
    <row r="9" spans="1:7">
      <c r="E9" s="23"/>
      <c r="F9" s="22"/>
      <c r="G9" s="9"/>
    </row>
    <row r="11" spans="1:7">
      <c r="A11" s="237" t="s">
        <v>75</v>
      </c>
      <c r="B11" s="237"/>
      <c r="C11" s="237"/>
      <c r="D11" s="237"/>
      <c r="E11" s="237"/>
    </row>
  </sheetData>
  <mergeCells count="4">
    <mergeCell ref="A4:A5"/>
    <mergeCell ref="A2:A3"/>
    <mergeCell ref="A6:A7"/>
    <mergeCell ref="A11:E11"/>
  </mergeCells>
  <pageMargins left="0.7" right="0.7" top="0.75" bottom="0.75" header="0.3" footer="0.3"/>
  <pageSetup scale="91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145" zoomScaleNormal="145" workbookViewId="0">
      <selection activeCell="H8" sqref="H8"/>
    </sheetView>
  </sheetViews>
  <sheetFormatPr baseColWidth="10" defaultColWidth="8.85546875" defaultRowHeight="15"/>
  <cols>
    <col min="1" max="1" width="29.85546875" bestFit="1" customWidth="1"/>
    <col min="2" max="2" width="13.140625" customWidth="1"/>
    <col min="3" max="3" width="10.7109375" bestFit="1" customWidth="1"/>
    <col min="4" max="4" width="10.5703125" bestFit="1" customWidth="1"/>
    <col min="5" max="5" width="13.85546875" bestFit="1" customWidth="1"/>
    <col min="6" max="6" width="10.7109375" bestFit="1" customWidth="1"/>
    <col min="8" max="8" width="9.42578125" bestFit="1" customWidth="1"/>
  </cols>
  <sheetData>
    <row r="1" spans="1:8" ht="18.75">
      <c r="A1" s="241" t="s">
        <v>44</v>
      </c>
      <c r="B1" s="241"/>
      <c r="C1" s="241"/>
      <c r="D1" s="241"/>
      <c r="E1" s="241"/>
      <c r="F1" s="241"/>
    </row>
    <row r="2" spans="1:8">
      <c r="A2" s="242" t="s">
        <v>45</v>
      </c>
      <c r="B2" s="242"/>
      <c r="C2" s="242"/>
      <c r="D2" s="242"/>
      <c r="E2" s="242"/>
      <c r="F2" s="242"/>
    </row>
    <row r="3" spans="1:8">
      <c r="A3" s="12" t="s">
        <v>43</v>
      </c>
      <c r="B3" s="12" t="s">
        <v>46</v>
      </c>
      <c r="C3" s="12" t="s">
        <v>47</v>
      </c>
      <c r="D3" s="12" t="s">
        <v>48</v>
      </c>
      <c r="E3" s="12" t="s">
        <v>49</v>
      </c>
      <c r="F3" s="12" t="s">
        <v>50</v>
      </c>
    </row>
    <row r="4" spans="1:8">
      <c r="A4" s="1" t="s">
        <v>51</v>
      </c>
      <c r="B4" s="4">
        <v>650</v>
      </c>
      <c r="C4" s="4">
        <v>1950</v>
      </c>
      <c r="D4" s="4">
        <v>1300</v>
      </c>
      <c r="E4" s="4">
        <v>2600</v>
      </c>
      <c r="F4" s="5">
        <f>SUM(B4:E4)</f>
        <v>6500</v>
      </c>
    </row>
    <row r="5" spans="1:8">
      <c r="A5" s="1" t="s">
        <v>52</v>
      </c>
      <c r="B5" s="4">
        <v>600</v>
      </c>
      <c r="C5" s="4">
        <v>1800</v>
      </c>
      <c r="D5" s="4">
        <v>1200</v>
      </c>
      <c r="E5" s="4">
        <v>2400</v>
      </c>
      <c r="F5" s="5">
        <f t="shared" ref="F5:F9" si="0">SUM(B5:E5)</f>
        <v>6000</v>
      </c>
    </row>
    <row r="6" spans="1:8">
      <c r="A6" s="1" t="s">
        <v>53</v>
      </c>
      <c r="B6" s="4">
        <v>450</v>
      </c>
      <c r="C6" s="4">
        <v>1350</v>
      </c>
      <c r="D6" s="4">
        <v>900</v>
      </c>
      <c r="E6" s="4">
        <v>1800</v>
      </c>
      <c r="F6" s="5">
        <f t="shared" si="0"/>
        <v>4500</v>
      </c>
    </row>
    <row r="7" spans="1:8">
      <c r="A7" s="1" t="s">
        <v>54</v>
      </c>
      <c r="B7" s="4">
        <v>400</v>
      </c>
      <c r="C7" s="4">
        <v>1200</v>
      </c>
      <c r="D7" s="4">
        <v>800</v>
      </c>
      <c r="E7" s="4">
        <v>1600</v>
      </c>
      <c r="F7" s="5">
        <f t="shared" si="0"/>
        <v>4000</v>
      </c>
      <c r="H7" s="119">
        <f>+D7+C7+B7</f>
        <v>2400</v>
      </c>
    </row>
    <row r="8" spans="1:8">
      <c r="A8" s="1" t="s">
        <v>55</v>
      </c>
      <c r="B8" s="4">
        <v>300</v>
      </c>
      <c r="C8" s="4">
        <v>900</v>
      </c>
      <c r="D8" s="4">
        <v>600</v>
      </c>
      <c r="E8" s="4">
        <v>1200</v>
      </c>
      <c r="F8" s="5">
        <f t="shared" si="0"/>
        <v>3000</v>
      </c>
      <c r="H8">
        <f>+E7*9</f>
        <v>14400</v>
      </c>
    </row>
    <row r="9" spans="1:8">
      <c r="A9" s="1" t="s">
        <v>56</v>
      </c>
      <c r="B9" s="4">
        <v>250</v>
      </c>
      <c r="C9" s="4">
        <v>750</v>
      </c>
      <c r="D9" s="4">
        <v>500</v>
      </c>
      <c r="E9" s="4">
        <v>1000</v>
      </c>
      <c r="F9" s="5">
        <f t="shared" si="0"/>
        <v>2500</v>
      </c>
    </row>
    <row r="10" spans="1:8">
      <c r="A10" s="9"/>
      <c r="B10" s="13"/>
      <c r="C10" s="13"/>
      <c r="D10" s="13"/>
      <c r="E10" s="13"/>
      <c r="F10" s="14"/>
    </row>
    <row r="12" spans="1:8">
      <c r="A12" s="242" t="s">
        <v>64</v>
      </c>
      <c r="B12" s="242"/>
      <c r="C12" s="242"/>
      <c r="D12" s="242"/>
      <c r="E12" s="242"/>
      <c r="F12" s="242"/>
    </row>
    <row r="13" spans="1:8">
      <c r="A13" s="10" t="s">
        <v>57</v>
      </c>
      <c r="B13" s="239" t="s">
        <v>58</v>
      </c>
      <c r="C13" s="239"/>
      <c r="D13" s="239"/>
      <c r="E13" s="239"/>
      <c r="F13" s="239"/>
    </row>
    <row r="14" spans="1:8">
      <c r="A14" s="11" t="s">
        <v>46</v>
      </c>
      <c r="B14" s="238" t="s">
        <v>60</v>
      </c>
      <c r="C14" s="238"/>
      <c r="D14" s="238"/>
      <c r="E14" s="238"/>
      <c r="F14" s="238"/>
    </row>
    <row r="15" spans="1:8">
      <c r="A15" s="11" t="s">
        <v>47</v>
      </c>
      <c r="B15" s="243" t="s">
        <v>61</v>
      </c>
      <c r="C15" s="243"/>
      <c r="D15" s="243"/>
      <c r="E15" s="243"/>
      <c r="F15" s="243"/>
    </row>
    <row r="16" spans="1:8">
      <c r="A16" s="11" t="s">
        <v>48</v>
      </c>
      <c r="B16" s="238" t="s">
        <v>62</v>
      </c>
      <c r="C16" s="238"/>
      <c r="D16" s="238"/>
      <c r="E16" s="238"/>
      <c r="F16" s="238"/>
    </row>
    <row r="17" spans="1:6">
      <c r="A17" s="11" t="s">
        <v>59</v>
      </c>
      <c r="B17" s="238" t="s">
        <v>63</v>
      </c>
      <c r="C17" s="238"/>
      <c r="D17" s="238"/>
      <c r="E17" s="238"/>
      <c r="F17" s="238"/>
    </row>
    <row r="19" spans="1:6">
      <c r="A19" s="240" t="s">
        <v>104</v>
      </c>
      <c r="B19" s="240"/>
      <c r="C19" s="240"/>
      <c r="D19" s="240"/>
      <c r="E19" s="240"/>
      <c r="F19" s="240"/>
    </row>
    <row r="20" spans="1:6">
      <c r="A20" s="15"/>
      <c r="B20" s="17" t="s">
        <v>46</v>
      </c>
      <c r="C20" s="17" t="s">
        <v>47</v>
      </c>
      <c r="D20" s="17" t="s">
        <v>48</v>
      </c>
      <c r="E20" s="17" t="s">
        <v>49</v>
      </c>
      <c r="F20" s="16" t="s">
        <v>50</v>
      </c>
    </row>
    <row r="21" spans="1:6">
      <c r="A21" s="1" t="s">
        <v>53</v>
      </c>
      <c r="B21" s="4"/>
      <c r="C21" s="4"/>
      <c r="D21" s="4"/>
      <c r="E21" s="4"/>
      <c r="F21" s="5"/>
    </row>
    <row r="22" spans="1:6">
      <c r="A22" s="1" t="s">
        <v>55</v>
      </c>
      <c r="B22" s="4"/>
      <c r="C22" s="4"/>
      <c r="D22" s="4"/>
      <c r="E22" s="4"/>
      <c r="F22" s="5"/>
    </row>
    <row r="23" spans="1:6">
      <c r="A23" s="1" t="s">
        <v>56</v>
      </c>
      <c r="B23" s="4"/>
      <c r="C23" s="4"/>
      <c r="D23" s="4"/>
      <c r="E23" s="4"/>
      <c r="F23" s="5"/>
    </row>
    <row r="24" spans="1:6">
      <c r="F24" s="5">
        <f>SUM(F21:F23)</f>
        <v>0</v>
      </c>
    </row>
    <row r="25" spans="1:6">
      <c r="F25" s="14"/>
    </row>
    <row r="26" spans="1:6">
      <c r="B26" s="1" t="s">
        <v>69</v>
      </c>
      <c r="C26" s="1" t="s">
        <v>70</v>
      </c>
      <c r="D26" s="1" t="s">
        <v>71</v>
      </c>
      <c r="E26" s="1" t="s">
        <v>72</v>
      </c>
      <c r="F26" s="5" t="s">
        <v>50</v>
      </c>
    </row>
    <row r="27" spans="1:6">
      <c r="A27" s="18" t="s">
        <v>53</v>
      </c>
      <c r="B27" s="20"/>
      <c r="C27" s="19"/>
      <c r="D27" s="19"/>
      <c r="E27" s="20"/>
      <c r="F27" s="5"/>
    </row>
    <row r="28" spans="1:6">
      <c r="A28" s="18" t="s">
        <v>55</v>
      </c>
      <c r="B28" s="20"/>
      <c r="C28" s="19"/>
      <c r="D28" s="19"/>
      <c r="E28" s="20"/>
      <c r="F28" s="5"/>
    </row>
    <row r="29" spans="1:6">
      <c r="A29" s="18" t="s">
        <v>56</v>
      </c>
      <c r="B29" s="20"/>
      <c r="C29" s="19"/>
      <c r="D29" s="19"/>
      <c r="E29" s="20"/>
      <c r="F29" s="5"/>
    </row>
    <row r="30" spans="1:6">
      <c r="A30" s="9"/>
      <c r="D30" s="4"/>
      <c r="F30" s="5"/>
    </row>
    <row r="31" spans="1:6">
      <c r="A31" s="9"/>
      <c r="F31" s="14"/>
    </row>
    <row r="32" spans="1:6">
      <c r="A32" t="s">
        <v>68</v>
      </c>
    </row>
    <row r="33" spans="1:6">
      <c r="A33" s="12" t="s">
        <v>105</v>
      </c>
      <c r="B33" s="7" t="s">
        <v>66</v>
      </c>
      <c r="C33" s="7" t="s">
        <v>67</v>
      </c>
      <c r="D33" s="7" t="s">
        <v>73</v>
      </c>
      <c r="E33" s="8" t="s">
        <v>74</v>
      </c>
      <c r="F33" s="16" t="s">
        <v>50</v>
      </c>
    </row>
    <row r="34" spans="1:6">
      <c r="A34" s="1" t="s">
        <v>65</v>
      </c>
      <c r="B34" s="7"/>
      <c r="C34" s="7"/>
      <c r="D34" s="21"/>
      <c r="E34" s="7"/>
      <c r="F34" s="5"/>
    </row>
    <row r="37" spans="1:6">
      <c r="A37" s="81" t="s">
        <v>98</v>
      </c>
      <c r="B37" s="81"/>
      <c r="C37" s="81"/>
      <c r="D37" s="81"/>
      <c r="E37" s="81"/>
      <c r="F37" s="82"/>
    </row>
    <row r="38" spans="1:6">
      <c r="A38" s="83" t="s">
        <v>99</v>
      </c>
      <c r="B38" s="83"/>
      <c r="C38" s="83"/>
      <c r="D38" s="83"/>
      <c r="E38" s="83"/>
      <c r="F38" s="84"/>
    </row>
    <row r="39" spans="1:6">
      <c r="A39" s="83" t="s">
        <v>100</v>
      </c>
      <c r="B39" s="83"/>
      <c r="C39" s="83"/>
      <c r="D39" s="83"/>
      <c r="E39" s="83"/>
      <c r="F39" s="84"/>
    </row>
    <row r="40" spans="1:6">
      <c r="A40" s="83" t="s">
        <v>101</v>
      </c>
      <c r="B40" s="83"/>
      <c r="C40" s="83"/>
      <c r="D40" s="83"/>
      <c r="E40" s="83"/>
      <c r="F40" s="84"/>
    </row>
    <row r="41" spans="1:6">
      <c r="A41" s="83" t="s">
        <v>102</v>
      </c>
      <c r="B41" s="83"/>
      <c r="C41" s="83"/>
      <c r="D41" s="83"/>
      <c r="E41" s="83"/>
      <c r="F41" s="84"/>
    </row>
    <row r="43" spans="1:6">
      <c r="A43" s="80"/>
      <c r="B43" s="80"/>
      <c r="C43" s="80"/>
      <c r="D43" s="80"/>
      <c r="E43" s="80"/>
    </row>
  </sheetData>
  <mergeCells count="9">
    <mergeCell ref="B17:F17"/>
    <mergeCell ref="B13:F13"/>
    <mergeCell ref="A19:F19"/>
    <mergeCell ref="A1:F1"/>
    <mergeCell ref="A2:F2"/>
    <mergeCell ref="A12:F12"/>
    <mergeCell ref="B14:F14"/>
    <mergeCell ref="B15:F15"/>
    <mergeCell ref="B16:F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zoomScale="145" zoomScaleNormal="85" zoomScaleSheetLayoutView="145" workbookViewId="0">
      <selection activeCell="D8" sqref="D8"/>
    </sheetView>
  </sheetViews>
  <sheetFormatPr baseColWidth="10" defaultColWidth="8.85546875" defaultRowHeight="15"/>
  <cols>
    <col min="1" max="1" width="45" customWidth="1"/>
    <col min="2" max="2" width="12.7109375" style="103" customWidth="1"/>
    <col min="3" max="3" width="16.5703125" style="103" customWidth="1"/>
    <col min="4" max="4" width="22.42578125" customWidth="1"/>
    <col min="5" max="5" width="22.5703125" customWidth="1"/>
    <col min="6" max="6" width="7" bestFit="1" customWidth="1"/>
    <col min="7" max="7" width="48.7109375" bestFit="1" customWidth="1"/>
    <col min="8" max="256" width="11.42578125" customWidth="1"/>
    <col min="257" max="257" width="45" customWidth="1"/>
    <col min="258" max="258" width="12.7109375" customWidth="1"/>
    <col min="259" max="259" width="16.5703125" customWidth="1"/>
    <col min="260" max="260" width="22.42578125" customWidth="1"/>
    <col min="261" max="261" width="22.5703125" customWidth="1"/>
    <col min="262" max="262" width="5.7109375" customWidth="1"/>
    <col min="263" max="512" width="11.42578125" customWidth="1"/>
    <col min="513" max="513" width="45" customWidth="1"/>
    <col min="514" max="514" width="12.7109375" customWidth="1"/>
    <col min="515" max="515" width="16.5703125" customWidth="1"/>
    <col min="516" max="516" width="22.42578125" customWidth="1"/>
    <col min="517" max="517" width="22.5703125" customWidth="1"/>
    <col min="518" max="518" width="5.7109375" customWidth="1"/>
    <col min="519" max="768" width="11.42578125" customWidth="1"/>
    <col min="769" max="769" width="45" customWidth="1"/>
    <col min="770" max="770" width="12.7109375" customWidth="1"/>
    <col min="771" max="771" width="16.5703125" customWidth="1"/>
    <col min="772" max="772" width="22.42578125" customWidth="1"/>
    <col min="773" max="773" width="22.5703125" customWidth="1"/>
    <col min="774" max="774" width="5.7109375" customWidth="1"/>
    <col min="775" max="1024" width="11.42578125" customWidth="1"/>
    <col min="1025" max="1025" width="45" customWidth="1"/>
    <col min="1026" max="1026" width="12.7109375" customWidth="1"/>
    <col min="1027" max="1027" width="16.5703125" customWidth="1"/>
    <col min="1028" max="1028" width="22.42578125" customWidth="1"/>
    <col min="1029" max="1029" width="22.5703125" customWidth="1"/>
    <col min="1030" max="1030" width="5.7109375" customWidth="1"/>
    <col min="1031" max="1280" width="11.42578125" customWidth="1"/>
    <col min="1281" max="1281" width="45" customWidth="1"/>
    <col min="1282" max="1282" width="12.7109375" customWidth="1"/>
    <col min="1283" max="1283" width="16.5703125" customWidth="1"/>
    <col min="1284" max="1284" width="22.42578125" customWidth="1"/>
    <col min="1285" max="1285" width="22.5703125" customWidth="1"/>
    <col min="1286" max="1286" width="5.7109375" customWidth="1"/>
    <col min="1287" max="1536" width="11.42578125" customWidth="1"/>
    <col min="1537" max="1537" width="45" customWidth="1"/>
    <col min="1538" max="1538" width="12.7109375" customWidth="1"/>
    <col min="1539" max="1539" width="16.5703125" customWidth="1"/>
    <col min="1540" max="1540" width="22.42578125" customWidth="1"/>
    <col min="1541" max="1541" width="22.5703125" customWidth="1"/>
    <col min="1542" max="1542" width="5.7109375" customWidth="1"/>
    <col min="1543" max="1792" width="11.42578125" customWidth="1"/>
    <col min="1793" max="1793" width="45" customWidth="1"/>
    <col min="1794" max="1794" width="12.7109375" customWidth="1"/>
    <col min="1795" max="1795" width="16.5703125" customWidth="1"/>
    <col min="1796" max="1796" width="22.42578125" customWidth="1"/>
    <col min="1797" max="1797" width="22.5703125" customWidth="1"/>
    <col min="1798" max="1798" width="5.7109375" customWidth="1"/>
    <col min="1799" max="2048" width="11.42578125" customWidth="1"/>
    <col min="2049" max="2049" width="45" customWidth="1"/>
    <col min="2050" max="2050" width="12.7109375" customWidth="1"/>
    <col min="2051" max="2051" width="16.5703125" customWidth="1"/>
    <col min="2052" max="2052" width="22.42578125" customWidth="1"/>
    <col min="2053" max="2053" width="22.5703125" customWidth="1"/>
    <col min="2054" max="2054" width="5.7109375" customWidth="1"/>
    <col min="2055" max="2304" width="11.42578125" customWidth="1"/>
    <col min="2305" max="2305" width="45" customWidth="1"/>
    <col min="2306" max="2306" width="12.7109375" customWidth="1"/>
    <col min="2307" max="2307" width="16.5703125" customWidth="1"/>
    <col min="2308" max="2308" width="22.42578125" customWidth="1"/>
    <col min="2309" max="2309" width="22.5703125" customWidth="1"/>
    <col min="2310" max="2310" width="5.7109375" customWidth="1"/>
    <col min="2311" max="2560" width="11.42578125" customWidth="1"/>
    <col min="2561" max="2561" width="45" customWidth="1"/>
    <col min="2562" max="2562" width="12.7109375" customWidth="1"/>
    <col min="2563" max="2563" width="16.5703125" customWidth="1"/>
    <col min="2564" max="2564" width="22.42578125" customWidth="1"/>
    <col min="2565" max="2565" width="22.5703125" customWidth="1"/>
    <col min="2566" max="2566" width="5.7109375" customWidth="1"/>
    <col min="2567" max="2816" width="11.42578125" customWidth="1"/>
    <col min="2817" max="2817" width="45" customWidth="1"/>
    <col min="2818" max="2818" width="12.7109375" customWidth="1"/>
    <col min="2819" max="2819" width="16.5703125" customWidth="1"/>
    <col min="2820" max="2820" width="22.42578125" customWidth="1"/>
    <col min="2821" max="2821" width="22.5703125" customWidth="1"/>
    <col min="2822" max="2822" width="5.7109375" customWidth="1"/>
    <col min="2823" max="3072" width="11.42578125" customWidth="1"/>
    <col min="3073" max="3073" width="45" customWidth="1"/>
    <col min="3074" max="3074" width="12.7109375" customWidth="1"/>
    <col min="3075" max="3075" width="16.5703125" customWidth="1"/>
    <col min="3076" max="3076" width="22.42578125" customWidth="1"/>
    <col min="3077" max="3077" width="22.5703125" customWidth="1"/>
    <col min="3078" max="3078" width="5.7109375" customWidth="1"/>
    <col min="3079" max="3328" width="11.42578125" customWidth="1"/>
    <col min="3329" max="3329" width="45" customWidth="1"/>
    <col min="3330" max="3330" width="12.7109375" customWidth="1"/>
    <col min="3331" max="3331" width="16.5703125" customWidth="1"/>
    <col min="3332" max="3332" width="22.42578125" customWidth="1"/>
    <col min="3333" max="3333" width="22.5703125" customWidth="1"/>
    <col min="3334" max="3334" width="5.7109375" customWidth="1"/>
    <col min="3335" max="3584" width="11.42578125" customWidth="1"/>
    <col min="3585" max="3585" width="45" customWidth="1"/>
    <col min="3586" max="3586" width="12.7109375" customWidth="1"/>
    <col min="3587" max="3587" width="16.5703125" customWidth="1"/>
    <col min="3588" max="3588" width="22.42578125" customWidth="1"/>
    <col min="3589" max="3589" width="22.5703125" customWidth="1"/>
    <col min="3590" max="3590" width="5.7109375" customWidth="1"/>
    <col min="3591" max="3840" width="11.42578125" customWidth="1"/>
    <col min="3841" max="3841" width="45" customWidth="1"/>
    <col min="3842" max="3842" width="12.7109375" customWidth="1"/>
    <col min="3843" max="3843" width="16.5703125" customWidth="1"/>
    <col min="3844" max="3844" width="22.42578125" customWidth="1"/>
    <col min="3845" max="3845" width="22.5703125" customWidth="1"/>
    <col min="3846" max="3846" width="5.7109375" customWidth="1"/>
    <col min="3847" max="4096" width="11.42578125" customWidth="1"/>
    <col min="4097" max="4097" width="45" customWidth="1"/>
    <col min="4098" max="4098" width="12.7109375" customWidth="1"/>
    <col min="4099" max="4099" width="16.5703125" customWidth="1"/>
    <col min="4100" max="4100" width="22.42578125" customWidth="1"/>
    <col min="4101" max="4101" width="22.5703125" customWidth="1"/>
    <col min="4102" max="4102" width="5.7109375" customWidth="1"/>
    <col min="4103" max="4352" width="11.42578125" customWidth="1"/>
    <col min="4353" max="4353" width="45" customWidth="1"/>
    <col min="4354" max="4354" width="12.7109375" customWidth="1"/>
    <col min="4355" max="4355" width="16.5703125" customWidth="1"/>
    <col min="4356" max="4356" width="22.42578125" customWidth="1"/>
    <col min="4357" max="4357" width="22.5703125" customWidth="1"/>
    <col min="4358" max="4358" width="5.7109375" customWidth="1"/>
    <col min="4359" max="4608" width="11.42578125" customWidth="1"/>
    <col min="4609" max="4609" width="45" customWidth="1"/>
    <col min="4610" max="4610" width="12.7109375" customWidth="1"/>
    <col min="4611" max="4611" width="16.5703125" customWidth="1"/>
    <col min="4612" max="4612" width="22.42578125" customWidth="1"/>
    <col min="4613" max="4613" width="22.5703125" customWidth="1"/>
    <col min="4614" max="4614" width="5.7109375" customWidth="1"/>
    <col min="4615" max="4864" width="11.42578125" customWidth="1"/>
    <col min="4865" max="4865" width="45" customWidth="1"/>
    <col min="4866" max="4866" width="12.7109375" customWidth="1"/>
    <col min="4867" max="4867" width="16.5703125" customWidth="1"/>
    <col min="4868" max="4868" width="22.42578125" customWidth="1"/>
    <col min="4869" max="4869" width="22.5703125" customWidth="1"/>
    <col min="4870" max="4870" width="5.7109375" customWidth="1"/>
    <col min="4871" max="5120" width="11.42578125" customWidth="1"/>
    <col min="5121" max="5121" width="45" customWidth="1"/>
    <col min="5122" max="5122" width="12.7109375" customWidth="1"/>
    <col min="5123" max="5123" width="16.5703125" customWidth="1"/>
    <col min="5124" max="5124" width="22.42578125" customWidth="1"/>
    <col min="5125" max="5125" width="22.5703125" customWidth="1"/>
    <col min="5126" max="5126" width="5.7109375" customWidth="1"/>
    <col min="5127" max="5376" width="11.42578125" customWidth="1"/>
    <col min="5377" max="5377" width="45" customWidth="1"/>
    <col min="5378" max="5378" width="12.7109375" customWidth="1"/>
    <col min="5379" max="5379" width="16.5703125" customWidth="1"/>
    <col min="5380" max="5380" width="22.42578125" customWidth="1"/>
    <col min="5381" max="5381" width="22.5703125" customWidth="1"/>
    <col min="5382" max="5382" width="5.7109375" customWidth="1"/>
    <col min="5383" max="5632" width="11.42578125" customWidth="1"/>
    <col min="5633" max="5633" width="45" customWidth="1"/>
    <col min="5634" max="5634" width="12.7109375" customWidth="1"/>
    <col min="5635" max="5635" width="16.5703125" customWidth="1"/>
    <col min="5636" max="5636" width="22.42578125" customWidth="1"/>
    <col min="5637" max="5637" width="22.5703125" customWidth="1"/>
    <col min="5638" max="5638" width="5.7109375" customWidth="1"/>
    <col min="5639" max="5888" width="11.42578125" customWidth="1"/>
    <col min="5889" max="5889" width="45" customWidth="1"/>
    <col min="5890" max="5890" width="12.7109375" customWidth="1"/>
    <col min="5891" max="5891" width="16.5703125" customWidth="1"/>
    <col min="5892" max="5892" width="22.42578125" customWidth="1"/>
    <col min="5893" max="5893" width="22.5703125" customWidth="1"/>
    <col min="5894" max="5894" width="5.7109375" customWidth="1"/>
    <col min="5895" max="6144" width="11.42578125" customWidth="1"/>
    <col min="6145" max="6145" width="45" customWidth="1"/>
    <col min="6146" max="6146" width="12.7109375" customWidth="1"/>
    <col min="6147" max="6147" width="16.5703125" customWidth="1"/>
    <col min="6148" max="6148" width="22.42578125" customWidth="1"/>
    <col min="6149" max="6149" width="22.5703125" customWidth="1"/>
    <col min="6150" max="6150" width="5.7109375" customWidth="1"/>
    <col min="6151" max="6400" width="11.42578125" customWidth="1"/>
    <col min="6401" max="6401" width="45" customWidth="1"/>
    <col min="6402" max="6402" width="12.7109375" customWidth="1"/>
    <col min="6403" max="6403" width="16.5703125" customWidth="1"/>
    <col min="6404" max="6404" width="22.42578125" customWidth="1"/>
    <col min="6405" max="6405" width="22.5703125" customWidth="1"/>
    <col min="6406" max="6406" width="5.7109375" customWidth="1"/>
    <col min="6407" max="6656" width="11.42578125" customWidth="1"/>
    <col min="6657" max="6657" width="45" customWidth="1"/>
    <col min="6658" max="6658" width="12.7109375" customWidth="1"/>
    <col min="6659" max="6659" width="16.5703125" customWidth="1"/>
    <col min="6660" max="6660" width="22.42578125" customWidth="1"/>
    <col min="6661" max="6661" width="22.5703125" customWidth="1"/>
    <col min="6662" max="6662" width="5.7109375" customWidth="1"/>
    <col min="6663" max="6912" width="11.42578125" customWidth="1"/>
    <col min="6913" max="6913" width="45" customWidth="1"/>
    <col min="6914" max="6914" width="12.7109375" customWidth="1"/>
    <col min="6915" max="6915" width="16.5703125" customWidth="1"/>
    <col min="6916" max="6916" width="22.42578125" customWidth="1"/>
    <col min="6917" max="6917" width="22.5703125" customWidth="1"/>
    <col min="6918" max="6918" width="5.7109375" customWidth="1"/>
    <col min="6919" max="7168" width="11.42578125" customWidth="1"/>
    <col min="7169" max="7169" width="45" customWidth="1"/>
    <col min="7170" max="7170" width="12.7109375" customWidth="1"/>
    <col min="7171" max="7171" width="16.5703125" customWidth="1"/>
    <col min="7172" max="7172" width="22.42578125" customWidth="1"/>
    <col min="7173" max="7173" width="22.5703125" customWidth="1"/>
    <col min="7174" max="7174" width="5.7109375" customWidth="1"/>
    <col min="7175" max="7424" width="11.42578125" customWidth="1"/>
    <col min="7425" max="7425" width="45" customWidth="1"/>
    <col min="7426" max="7426" width="12.7109375" customWidth="1"/>
    <col min="7427" max="7427" width="16.5703125" customWidth="1"/>
    <col min="7428" max="7428" width="22.42578125" customWidth="1"/>
    <col min="7429" max="7429" width="22.5703125" customWidth="1"/>
    <col min="7430" max="7430" width="5.7109375" customWidth="1"/>
    <col min="7431" max="7680" width="11.42578125" customWidth="1"/>
    <col min="7681" max="7681" width="45" customWidth="1"/>
    <col min="7682" max="7682" width="12.7109375" customWidth="1"/>
    <col min="7683" max="7683" width="16.5703125" customWidth="1"/>
    <col min="7684" max="7684" width="22.42578125" customWidth="1"/>
    <col min="7685" max="7685" width="22.5703125" customWidth="1"/>
    <col min="7686" max="7686" width="5.7109375" customWidth="1"/>
    <col min="7687" max="7936" width="11.42578125" customWidth="1"/>
    <col min="7937" max="7937" width="45" customWidth="1"/>
    <col min="7938" max="7938" width="12.7109375" customWidth="1"/>
    <col min="7939" max="7939" width="16.5703125" customWidth="1"/>
    <col min="7940" max="7940" width="22.42578125" customWidth="1"/>
    <col min="7941" max="7941" width="22.5703125" customWidth="1"/>
    <col min="7942" max="7942" width="5.7109375" customWidth="1"/>
    <col min="7943" max="8192" width="11.42578125" customWidth="1"/>
    <col min="8193" max="8193" width="45" customWidth="1"/>
    <col min="8194" max="8194" width="12.7109375" customWidth="1"/>
    <col min="8195" max="8195" width="16.5703125" customWidth="1"/>
    <col min="8196" max="8196" width="22.42578125" customWidth="1"/>
    <col min="8197" max="8197" width="22.5703125" customWidth="1"/>
    <col min="8198" max="8198" width="5.7109375" customWidth="1"/>
    <col min="8199" max="8448" width="11.42578125" customWidth="1"/>
    <col min="8449" max="8449" width="45" customWidth="1"/>
    <col min="8450" max="8450" width="12.7109375" customWidth="1"/>
    <col min="8451" max="8451" width="16.5703125" customWidth="1"/>
    <col min="8452" max="8452" width="22.42578125" customWidth="1"/>
    <col min="8453" max="8453" width="22.5703125" customWidth="1"/>
    <col min="8454" max="8454" width="5.7109375" customWidth="1"/>
    <col min="8455" max="8704" width="11.42578125" customWidth="1"/>
    <col min="8705" max="8705" width="45" customWidth="1"/>
    <col min="8706" max="8706" width="12.7109375" customWidth="1"/>
    <col min="8707" max="8707" width="16.5703125" customWidth="1"/>
    <col min="8708" max="8708" width="22.42578125" customWidth="1"/>
    <col min="8709" max="8709" width="22.5703125" customWidth="1"/>
    <col min="8710" max="8710" width="5.7109375" customWidth="1"/>
    <col min="8711" max="8960" width="11.42578125" customWidth="1"/>
    <col min="8961" max="8961" width="45" customWidth="1"/>
    <col min="8962" max="8962" width="12.7109375" customWidth="1"/>
    <col min="8963" max="8963" width="16.5703125" customWidth="1"/>
    <col min="8964" max="8964" width="22.42578125" customWidth="1"/>
    <col min="8965" max="8965" width="22.5703125" customWidth="1"/>
    <col min="8966" max="8966" width="5.7109375" customWidth="1"/>
    <col min="8967" max="9216" width="11.42578125" customWidth="1"/>
    <col min="9217" max="9217" width="45" customWidth="1"/>
    <col min="9218" max="9218" width="12.7109375" customWidth="1"/>
    <col min="9219" max="9219" width="16.5703125" customWidth="1"/>
    <col min="9220" max="9220" width="22.42578125" customWidth="1"/>
    <col min="9221" max="9221" width="22.5703125" customWidth="1"/>
    <col min="9222" max="9222" width="5.7109375" customWidth="1"/>
    <col min="9223" max="9472" width="11.42578125" customWidth="1"/>
    <col min="9473" max="9473" width="45" customWidth="1"/>
    <col min="9474" max="9474" width="12.7109375" customWidth="1"/>
    <col min="9475" max="9475" width="16.5703125" customWidth="1"/>
    <col min="9476" max="9476" width="22.42578125" customWidth="1"/>
    <col min="9477" max="9477" width="22.5703125" customWidth="1"/>
    <col min="9478" max="9478" width="5.7109375" customWidth="1"/>
    <col min="9479" max="9728" width="11.42578125" customWidth="1"/>
    <col min="9729" max="9729" width="45" customWidth="1"/>
    <col min="9730" max="9730" width="12.7109375" customWidth="1"/>
    <col min="9731" max="9731" width="16.5703125" customWidth="1"/>
    <col min="9732" max="9732" width="22.42578125" customWidth="1"/>
    <col min="9733" max="9733" width="22.5703125" customWidth="1"/>
    <col min="9734" max="9734" width="5.7109375" customWidth="1"/>
    <col min="9735" max="9984" width="11.42578125" customWidth="1"/>
    <col min="9985" max="9985" width="45" customWidth="1"/>
    <col min="9986" max="9986" width="12.7109375" customWidth="1"/>
    <col min="9987" max="9987" width="16.5703125" customWidth="1"/>
    <col min="9988" max="9988" width="22.42578125" customWidth="1"/>
    <col min="9989" max="9989" width="22.5703125" customWidth="1"/>
    <col min="9990" max="9990" width="5.7109375" customWidth="1"/>
    <col min="9991" max="10240" width="11.42578125" customWidth="1"/>
    <col min="10241" max="10241" width="45" customWidth="1"/>
    <col min="10242" max="10242" width="12.7109375" customWidth="1"/>
    <col min="10243" max="10243" width="16.5703125" customWidth="1"/>
    <col min="10244" max="10244" width="22.42578125" customWidth="1"/>
    <col min="10245" max="10245" width="22.5703125" customWidth="1"/>
    <col min="10246" max="10246" width="5.7109375" customWidth="1"/>
    <col min="10247" max="10496" width="11.42578125" customWidth="1"/>
    <col min="10497" max="10497" width="45" customWidth="1"/>
    <col min="10498" max="10498" width="12.7109375" customWidth="1"/>
    <col min="10499" max="10499" width="16.5703125" customWidth="1"/>
    <col min="10500" max="10500" width="22.42578125" customWidth="1"/>
    <col min="10501" max="10501" width="22.5703125" customWidth="1"/>
    <col min="10502" max="10502" width="5.7109375" customWidth="1"/>
    <col min="10503" max="10752" width="11.42578125" customWidth="1"/>
    <col min="10753" max="10753" width="45" customWidth="1"/>
    <col min="10754" max="10754" width="12.7109375" customWidth="1"/>
    <col min="10755" max="10755" width="16.5703125" customWidth="1"/>
    <col min="10756" max="10756" width="22.42578125" customWidth="1"/>
    <col min="10757" max="10757" width="22.5703125" customWidth="1"/>
    <col min="10758" max="10758" width="5.7109375" customWidth="1"/>
    <col min="10759" max="11008" width="11.42578125" customWidth="1"/>
    <col min="11009" max="11009" width="45" customWidth="1"/>
    <col min="11010" max="11010" width="12.7109375" customWidth="1"/>
    <col min="11011" max="11011" width="16.5703125" customWidth="1"/>
    <col min="11012" max="11012" width="22.42578125" customWidth="1"/>
    <col min="11013" max="11013" width="22.5703125" customWidth="1"/>
    <col min="11014" max="11014" width="5.7109375" customWidth="1"/>
    <col min="11015" max="11264" width="11.42578125" customWidth="1"/>
    <col min="11265" max="11265" width="45" customWidth="1"/>
    <col min="11266" max="11266" width="12.7109375" customWidth="1"/>
    <col min="11267" max="11267" width="16.5703125" customWidth="1"/>
    <col min="11268" max="11268" width="22.42578125" customWidth="1"/>
    <col min="11269" max="11269" width="22.5703125" customWidth="1"/>
    <col min="11270" max="11270" width="5.7109375" customWidth="1"/>
    <col min="11271" max="11520" width="11.42578125" customWidth="1"/>
    <col min="11521" max="11521" width="45" customWidth="1"/>
    <col min="11522" max="11522" width="12.7109375" customWidth="1"/>
    <col min="11523" max="11523" width="16.5703125" customWidth="1"/>
    <col min="11524" max="11524" width="22.42578125" customWidth="1"/>
    <col min="11525" max="11525" width="22.5703125" customWidth="1"/>
    <col min="11526" max="11526" width="5.7109375" customWidth="1"/>
    <col min="11527" max="11776" width="11.42578125" customWidth="1"/>
    <col min="11777" max="11777" width="45" customWidth="1"/>
    <col min="11778" max="11778" width="12.7109375" customWidth="1"/>
    <col min="11779" max="11779" width="16.5703125" customWidth="1"/>
    <col min="11780" max="11780" width="22.42578125" customWidth="1"/>
    <col min="11781" max="11781" width="22.5703125" customWidth="1"/>
    <col min="11782" max="11782" width="5.7109375" customWidth="1"/>
    <col min="11783" max="12032" width="11.42578125" customWidth="1"/>
    <col min="12033" max="12033" width="45" customWidth="1"/>
    <col min="12034" max="12034" width="12.7109375" customWidth="1"/>
    <col min="12035" max="12035" width="16.5703125" customWidth="1"/>
    <col min="12036" max="12036" width="22.42578125" customWidth="1"/>
    <col min="12037" max="12037" width="22.5703125" customWidth="1"/>
    <col min="12038" max="12038" width="5.7109375" customWidth="1"/>
    <col min="12039" max="12288" width="11.42578125" customWidth="1"/>
    <col min="12289" max="12289" width="45" customWidth="1"/>
    <col min="12290" max="12290" width="12.7109375" customWidth="1"/>
    <col min="12291" max="12291" width="16.5703125" customWidth="1"/>
    <col min="12292" max="12292" width="22.42578125" customWidth="1"/>
    <col min="12293" max="12293" width="22.5703125" customWidth="1"/>
    <col min="12294" max="12294" width="5.7109375" customWidth="1"/>
    <col min="12295" max="12544" width="11.42578125" customWidth="1"/>
    <col min="12545" max="12545" width="45" customWidth="1"/>
    <col min="12546" max="12546" width="12.7109375" customWidth="1"/>
    <col min="12547" max="12547" width="16.5703125" customWidth="1"/>
    <col min="12548" max="12548" width="22.42578125" customWidth="1"/>
    <col min="12549" max="12549" width="22.5703125" customWidth="1"/>
    <col min="12550" max="12550" width="5.7109375" customWidth="1"/>
    <col min="12551" max="12800" width="11.42578125" customWidth="1"/>
    <col min="12801" max="12801" width="45" customWidth="1"/>
    <col min="12802" max="12802" width="12.7109375" customWidth="1"/>
    <col min="12803" max="12803" width="16.5703125" customWidth="1"/>
    <col min="12804" max="12804" width="22.42578125" customWidth="1"/>
    <col min="12805" max="12805" width="22.5703125" customWidth="1"/>
    <col min="12806" max="12806" width="5.7109375" customWidth="1"/>
    <col min="12807" max="13056" width="11.42578125" customWidth="1"/>
    <col min="13057" max="13057" width="45" customWidth="1"/>
    <col min="13058" max="13058" width="12.7109375" customWidth="1"/>
    <col min="13059" max="13059" width="16.5703125" customWidth="1"/>
    <col min="13060" max="13060" width="22.42578125" customWidth="1"/>
    <col min="13061" max="13061" width="22.5703125" customWidth="1"/>
    <col min="13062" max="13062" width="5.7109375" customWidth="1"/>
    <col min="13063" max="13312" width="11.42578125" customWidth="1"/>
    <col min="13313" max="13313" width="45" customWidth="1"/>
    <col min="13314" max="13314" width="12.7109375" customWidth="1"/>
    <col min="13315" max="13315" width="16.5703125" customWidth="1"/>
    <col min="13316" max="13316" width="22.42578125" customWidth="1"/>
    <col min="13317" max="13317" width="22.5703125" customWidth="1"/>
    <col min="13318" max="13318" width="5.7109375" customWidth="1"/>
    <col min="13319" max="13568" width="11.42578125" customWidth="1"/>
    <col min="13569" max="13569" width="45" customWidth="1"/>
    <col min="13570" max="13570" width="12.7109375" customWidth="1"/>
    <col min="13571" max="13571" width="16.5703125" customWidth="1"/>
    <col min="13572" max="13572" width="22.42578125" customWidth="1"/>
    <col min="13573" max="13573" width="22.5703125" customWidth="1"/>
    <col min="13574" max="13574" width="5.7109375" customWidth="1"/>
    <col min="13575" max="13824" width="11.42578125" customWidth="1"/>
    <col min="13825" max="13825" width="45" customWidth="1"/>
    <col min="13826" max="13826" width="12.7109375" customWidth="1"/>
    <col min="13827" max="13827" width="16.5703125" customWidth="1"/>
    <col min="13828" max="13828" width="22.42578125" customWidth="1"/>
    <col min="13829" max="13829" width="22.5703125" customWidth="1"/>
    <col min="13830" max="13830" width="5.7109375" customWidth="1"/>
    <col min="13831" max="14080" width="11.42578125" customWidth="1"/>
    <col min="14081" max="14081" width="45" customWidth="1"/>
    <col min="14082" max="14082" width="12.7109375" customWidth="1"/>
    <col min="14083" max="14083" width="16.5703125" customWidth="1"/>
    <col min="14084" max="14084" width="22.42578125" customWidth="1"/>
    <col min="14085" max="14085" width="22.5703125" customWidth="1"/>
    <col min="14086" max="14086" width="5.7109375" customWidth="1"/>
    <col min="14087" max="14336" width="11.42578125" customWidth="1"/>
    <col min="14337" max="14337" width="45" customWidth="1"/>
    <col min="14338" max="14338" width="12.7109375" customWidth="1"/>
    <col min="14339" max="14339" width="16.5703125" customWidth="1"/>
    <col min="14340" max="14340" width="22.42578125" customWidth="1"/>
    <col min="14341" max="14341" width="22.5703125" customWidth="1"/>
    <col min="14342" max="14342" width="5.7109375" customWidth="1"/>
    <col min="14343" max="14592" width="11.42578125" customWidth="1"/>
    <col min="14593" max="14593" width="45" customWidth="1"/>
    <col min="14594" max="14594" width="12.7109375" customWidth="1"/>
    <col min="14595" max="14595" width="16.5703125" customWidth="1"/>
    <col min="14596" max="14596" width="22.42578125" customWidth="1"/>
    <col min="14597" max="14597" width="22.5703125" customWidth="1"/>
    <col min="14598" max="14598" width="5.7109375" customWidth="1"/>
    <col min="14599" max="14848" width="11.42578125" customWidth="1"/>
    <col min="14849" max="14849" width="45" customWidth="1"/>
    <col min="14850" max="14850" width="12.7109375" customWidth="1"/>
    <col min="14851" max="14851" width="16.5703125" customWidth="1"/>
    <col min="14852" max="14852" width="22.42578125" customWidth="1"/>
    <col min="14853" max="14853" width="22.5703125" customWidth="1"/>
    <col min="14854" max="14854" width="5.7109375" customWidth="1"/>
    <col min="14855" max="15104" width="11.42578125" customWidth="1"/>
    <col min="15105" max="15105" width="45" customWidth="1"/>
    <col min="15106" max="15106" width="12.7109375" customWidth="1"/>
    <col min="15107" max="15107" width="16.5703125" customWidth="1"/>
    <col min="15108" max="15108" width="22.42578125" customWidth="1"/>
    <col min="15109" max="15109" width="22.5703125" customWidth="1"/>
    <col min="15110" max="15110" width="5.7109375" customWidth="1"/>
    <col min="15111" max="15360" width="11.42578125" customWidth="1"/>
    <col min="15361" max="15361" width="45" customWidth="1"/>
    <col min="15362" max="15362" width="12.7109375" customWidth="1"/>
    <col min="15363" max="15363" width="16.5703125" customWidth="1"/>
    <col min="15364" max="15364" width="22.42578125" customWidth="1"/>
    <col min="15365" max="15365" width="22.5703125" customWidth="1"/>
    <col min="15366" max="15366" width="5.7109375" customWidth="1"/>
    <col min="15367" max="15616" width="11.42578125" customWidth="1"/>
    <col min="15617" max="15617" width="45" customWidth="1"/>
    <col min="15618" max="15618" width="12.7109375" customWidth="1"/>
    <col min="15619" max="15619" width="16.5703125" customWidth="1"/>
    <col min="15620" max="15620" width="22.42578125" customWidth="1"/>
    <col min="15621" max="15621" width="22.5703125" customWidth="1"/>
    <col min="15622" max="15622" width="5.7109375" customWidth="1"/>
    <col min="15623" max="15872" width="11.42578125" customWidth="1"/>
    <col min="15873" max="15873" width="45" customWidth="1"/>
    <col min="15874" max="15874" width="12.7109375" customWidth="1"/>
    <col min="15875" max="15875" width="16.5703125" customWidth="1"/>
    <col min="15876" max="15876" width="22.42578125" customWidth="1"/>
    <col min="15877" max="15877" width="22.5703125" customWidth="1"/>
    <col min="15878" max="15878" width="5.7109375" customWidth="1"/>
    <col min="15879" max="16128" width="11.42578125" customWidth="1"/>
    <col min="16129" max="16129" width="45" customWidth="1"/>
    <col min="16130" max="16130" width="12.7109375" customWidth="1"/>
    <col min="16131" max="16131" width="16.5703125" customWidth="1"/>
    <col min="16132" max="16132" width="22.42578125" customWidth="1"/>
    <col min="16133" max="16133" width="22.5703125" customWidth="1"/>
    <col min="16134" max="16134" width="5.7109375" customWidth="1"/>
    <col min="16135" max="16384" width="11.42578125" customWidth="1"/>
  </cols>
  <sheetData>
    <row r="1" spans="1:7" ht="15" customHeight="1">
      <c r="A1" s="244" t="s">
        <v>77</v>
      </c>
      <c r="B1" s="244" t="s">
        <v>78</v>
      </c>
      <c r="C1" s="246" t="s">
        <v>19</v>
      </c>
      <c r="D1" s="248" t="s">
        <v>79</v>
      </c>
      <c r="E1" s="250" t="s">
        <v>80</v>
      </c>
      <c r="F1" s="42"/>
    </row>
    <row r="2" spans="1:7">
      <c r="A2" s="245"/>
      <c r="B2" s="245"/>
      <c r="C2" s="247"/>
      <c r="D2" s="249"/>
      <c r="E2" s="251"/>
    </row>
    <row r="3" spans="1:7">
      <c r="A3" s="45"/>
      <c r="B3" s="100"/>
      <c r="C3" s="101"/>
      <c r="D3" s="43"/>
      <c r="E3" s="43"/>
      <c r="F3" s="94"/>
      <c r="G3" s="96"/>
    </row>
    <row r="4" spans="1:7">
      <c r="A4" s="97"/>
      <c r="B4" s="100"/>
      <c r="C4" s="101"/>
      <c r="D4" s="43"/>
      <c r="E4" s="43"/>
      <c r="F4" s="94"/>
      <c r="G4" s="96"/>
    </row>
    <row r="5" spans="1:7">
      <c r="A5" s="45"/>
      <c r="B5" s="100"/>
      <c r="C5" s="101"/>
      <c r="D5" s="43"/>
      <c r="E5" s="43"/>
      <c r="F5" s="94"/>
      <c r="G5" s="96"/>
    </row>
    <row r="6" spans="1:7">
      <c r="A6" s="45"/>
      <c r="B6" s="100"/>
      <c r="C6" s="101"/>
      <c r="D6" s="43"/>
      <c r="E6" s="43"/>
      <c r="F6" s="94"/>
      <c r="G6" s="96"/>
    </row>
    <row r="7" spans="1:7">
      <c r="A7" s="45"/>
      <c r="B7" s="100"/>
      <c r="C7" s="101"/>
      <c r="D7" s="43"/>
      <c r="E7" s="43"/>
      <c r="F7" s="94"/>
      <c r="G7" s="96"/>
    </row>
    <row r="8" spans="1:7">
      <c r="A8" s="45"/>
      <c r="B8" s="100"/>
      <c r="C8" s="101"/>
      <c r="D8" s="43"/>
      <c r="E8" s="43"/>
      <c r="F8" s="94"/>
      <c r="G8" s="96"/>
    </row>
    <row r="9" spans="1:7" ht="18" customHeight="1">
      <c r="A9" s="45"/>
      <c r="B9" s="100"/>
      <c r="C9" s="101"/>
      <c r="D9" s="43"/>
      <c r="E9" s="43"/>
      <c r="F9" s="94"/>
      <c r="G9" s="96"/>
    </row>
    <row r="10" spans="1:7" ht="18.75" customHeight="1">
      <c r="A10" s="45"/>
      <c r="B10" s="100"/>
      <c r="C10" s="101"/>
      <c r="D10" s="43"/>
      <c r="E10" s="43"/>
      <c r="F10" s="94"/>
      <c r="G10" s="96"/>
    </row>
    <row r="11" spans="1:7" ht="20.25" customHeight="1">
      <c r="A11" s="45"/>
      <c r="B11" s="100"/>
      <c r="C11" s="101"/>
      <c r="D11" s="43"/>
      <c r="E11" s="43"/>
      <c r="F11" s="94"/>
      <c r="G11" s="96"/>
    </row>
    <row r="12" spans="1:7" ht="18.75" customHeight="1">
      <c r="A12" s="45"/>
      <c r="B12" s="100"/>
      <c r="C12" s="101"/>
      <c r="D12" s="43"/>
      <c r="E12" s="43"/>
    </row>
    <row r="13" spans="1:7">
      <c r="A13" s="45"/>
      <c r="B13" s="100"/>
      <c r="C13" s="101"/>
      <c r="D13" s="43"/>
      <c r="E13" s="43"/>
      <c r="F13" s="94"/>
      <c r="G13" s="96"/>
    </row>
    <row r="14" spans="1:7">
      <c r="A14" s="45"/>
      <c r="B14" s="100"/>
      <c r="C14" s="101"/>
      <c r="D14" s="43"/>
      <c r="E14" s="43"/>
      <c r="F14" s="94"/>
      <c r="G14" s="96"/>
    </row>
    <row r="15" spans="1:7">
      <c r="A15" s="45"/>
      <c r="B15" s="100"/>
      <c r="C15" s="101"/>
      <c r="D15" s="43"/>
      <c r="E15" s="43"/>
      <c r="F15" s="94"/>
      <c r="G15" s="96"/>
    </row>
    <row r="16" spans="1:7">
      <c r="A16" s="45"/>
      <c r="B16" s="100"/>
      <c r="C16" s="101"/>
      <c r="D16" s="43"/>
      <c r="E16" s="43"/>
      <c r="F16" s="94"/>
      <c r="G16" s="96"/>
    </row>
    <row r="17" spans="1:7">
      <c r="A17" s="45"/>
      <c r="B17" s="100"/>
      <c r="C17" s="101"/>
      <c r="D17" s="43"/>
      <c r="E17" s="43"/>
    </row>
    <row r="18" spans="1:7">
      <c r="A18" s="45"/>
      <c r="B18" s="100"/>
      <c r="C18" s="101"/>
      <c r="D18" s="43"/>
      <c r="E18" s="43"/>
    </row>
    <row r="19" spans="1:7">
      <c r="A19" s="45"/>
      <c r="B19" s="100"/>
      <c r="C19" s="101"/>
      <c r="D19" s="43"/>
      <c r="E19" s="43"/>
      <c r="F19" s="94"/>
      <c r="G19" s="96"/>
    </row>
    <row r="20" spans="1:7">
      <c r="A20" s="45"/>
      <c r="B20" s="100"/>
      <c r="C20" s="101"/>
      <c r="D20" s="43"/>
      <c r="E20" s="43"/>
      <c r="F20" s="94"/>
      <c r="G20" s="96"/>
    </row>
    <row r="21" spans="1:7">
      <c r="A21" s="45"/>
      <c r="B21" s="100"/>
      <c r="C21" s="101"/>
      <c r="D21" s="43"/>
      <c r="E21" s="43"/>
      <c r="F21" s="94"/>
      <c r="G21" s="96"/>
    </row>
    <row r="22" spans="1:7">
      <c r="A22" s="45"/>
      <c r="B22" s="100"/>
      <c r="C22" s="101"/>
      <c r="D22" s="43"/>
      <c r="E22" s="43"/>
      <c r="F22" s="94"/>
      <c r="G22" s="96"/>
    </row>
    <row r="23" spans="1:7">
      <c r="A23" s="45"/>
      <c r="B23" s="100"/>
      <c r="C23" s="101"/>
      <c r="D23" s="43"/>
      <c r="E23" s="43"/>
      <c r="F23" s="94"/>
      <c r="G23" s="96"/>
    </row>
    <row r="24" spans="1:7">
      <c r="A24" s="45"/>
      <c r="B24" s="100"/>
      <c r="C24" s="101"/>
      <c r="D24" s="43"/>
      <c r="E24" s="43"/>
      <c r="F24" s="94"/>
      <c r="G24" s="96"/>
    </row>
    <row r="25" spans="1:7" hidden="1">
      <c r="A25" s="46"/>
      <c r="B25" s="100"/>
      <c r="C25" s="102"/>
      <c r="D25" s="44"/>
      <c r="E25" s="43"/>
    </row>
    <row r="26" spans="1:7" hidden="1">
      <c r="A26" s="45"/>
      <c r="B26" s="100"/>
      <c r="C26" s="101"/>
      <c r="D26" s="43"/>
      <c r="E26" s="43"/>
    </row>
    <row r="27" spans="1:7" hidden="1">
      <c r="A27" s="45"/>
      <c r="B27" s="100"/>
      <c r="C27" s="101"/>
      <c r="D27" s="43"/>
      <c r="E27" s="43"/>
    </row>
    <row r="28" spans="1:7" hidden="1">
      <c r="A28" s="45"/>
      <c r="B28" s="100"/>
      <c r="C28" s="101"/>
      <c r="D28" s="43"/>
      <c r="E28" s="43"/>
    </row>
    <row r="29" spans="1:7" hidden="1">
      <c r="A29" s="45"/>
      <c r="B29" s="100"/>
      <c r="C29" s="101"/>
      <c r="D29" s="43"/>
      <c r="E29" s="43"/>
    </row>
    <row r="30" spans="1:7" hidden="1">
      <c r="A30" s="45"/>
      <c r="B30" s="100"/>
      <c r="C30" s="101"/>
      <c r="D30" s="43"/>
      <c r="E30" s="43"/>
    </row>
    <row r="31" spans="1:7" hidden="1">
      <c r="A31" s="45"/>
      <c r="B31" s="100"/>
      <c r="C31" s="101"/>
      <c r="D31" s="43"/>
      <c r="E31" s="43"/>
    </row>
    <row r="32" spans="1:7" hidden="1">
      <c r="A32" s="45"/>
      <c r="B32" s="100"/>
      <c r="C32" s="101"/>
      <c r="D32" s="43"/>
      <c r="E32" s="43"/>
    </row>
    <row r="33" spans="1:7" hidden="1">
      <c r="A33" s="45"/>
      <c r="B33" s="100"/>
      <c r="C33" s="101"/>
      <c r="D33" s="43"/>
      <c r="E33" s="43"/>
    </row>
    <row r="34" spans="1:7" hidden="1">
      <c r="A34" s="45"/>
      <c r="B34" s="100"/>
      <c r="C34" s="101"/>
      <c r="D34" s="43"/>
      <c r="E34" s="43"/>
    </row>
    <row r="35" spans="1:7" hidden="1">
      <c r="A35" s="45"/>
      <c r="B35" s="100"/>
      <c r="C35" s="101"/>
      <c r="D35" s="43"/>
      <c r="E35" s="43"/>
    </row>
    <row r="36" spans="1:7" hidden="1">
      <c r="A36" s="45"/>
      <c r="B36" s="100"/>
      <c r="C36" s="101"/>
      <c r="D36" s="43"/>
      <c r="E36" s="43"/>
    </row>
    <row r="37" spans="1:7" hidden="1">
      <c r="A37" s="45"/>
      <c r="B37" s="100"/>
      <c r="C37" s="101"/>
      <c r="D37" s="43"/>
      <c r="E37" s="43"/>
    </row>
    <row r="38" spans="1:7" hidden="1">
      <c r="A38" s="45"/>
      <c r="B38" s="100"/>
      <c r="C38" s="101"/>
      <c r="D38" s="43"/>
      <c r="E38" s="43"/>
    </row>
    <row r="39" spans="1:7" hidden="1">
      <c r="A39" s="45"/>
      <c r="B39" s="100"/>
      <c r="C39" s="101"/>
      <c r="D39" s="43"/>
      <c r="E39" s="43"/>
    </row>
    <row r="40" spans="1:7" hidden="1">
      <c r="A40" s="45"/>
      <c r="B40" s="100"/>
      <c r="C40" s="101"/>
      <c r="D40" s="43"/>
      <c r="E40" s="43"/>
    </row>
    <row r="41" spans="1:7" hidden="1">
      <c r="A41" s="45"/>
      <c r="B41" s="100"/>
      <c r="C41" s="101"/>
      <c r="D41" s="43"/>
      <c r="E41" s="43"/>
    </row>
    <row r="42" spans="1:7" hidden="1">
      <c r="A42" s="45"/>
      <c r="B42" s="100"/>
      <c r="C42" s="101"/>
      <c r="D42" s="43"/>
      <c r="E42" s="43"/>
    </row>
    <row r="43" spans="1:7" hidden="1">
      <c r="A43" s="45"/>
      <c r="B43" s="100"/>
      <c r="C43" s="101"/>
      <c r="D43" s="43"/>
      <c r="E43" s="43"/>
    </row>
    <row r="44" spans="1:7" hidden="1">
      <c r="A44" s="45"/>
      <c r="B44" s="100"/>
      <c r="C44" s="101"/>
      <c r="D44" s="43"/>
      <c r="E44" s="43"/>
    </row>
    <row r="45" spans="1:7" hidden="1">
      <c r="A45" s="45"/>
      <c r="B45" s="100"/>
      <c r="C45" s="101"/>
      <c r="D45" s="43"/>
      <c r="E45" s="43"/>
    </row>
    <row r="46" spans="1:7" hidden="1">
      <c r="A46" s="45"/>
      <c r="B46" s="100"/>
      <c r="C46" s="101"/>
      <c r="D46" s="43"/>
      <c r="E46" s="43"/>
    </row>
    <row r="47" spans="1:7">
      <c r="A47" s="45"/>
      <c r="B47" s="100"/>
      <c r="C47" s="101"/>
      <c r="D47" s="43"/>
      <c r="E47" s="43"/>
      <c r="F47" s="94"/>
      <c r="G47" s="96"/>
    </row>
    <row r="48" spans="1:7">
      <c r="A48" s="45"/>
      <c r="B48" s="100"/>
      <c r="C48" s="101"/>
      <c r="D48" s="43"/>
      <c r="E48" s="43"/>
      <c r="F48" s="94"/>
      <c r="G48" s="96"/>
    </row>
    <row r="49" spans="1:7">
      <c r="A49" s="45"/>
      <c r="B49" s="100"/>
      <c r="C49" s="101"/>
      <c r="D49" s="43"/>
      <c r="E49" s="43"/>
      <c r="F49" s="94"/>
      <c r="G49" s="96"/>
    </row>
    <row r="50" spans="1:7">
      <c r="A50" s="45"/>
      <c r="B50" s="100"/>
      <c r="C50" s="101"/>
      <c r="D50" s="43"/>
      <c r="E50" s="43"/>
      <c r="F50" s="94"/>
      <c r="G50" s="96"/>
    </row>
    <row r="51" spans="1:7">
      <c r="A51" s="45"/>
      <c r="B51" s="100"/>
      <c r="C51" s="101"/>
      <c r="D51" s="43"/>
      <c r="E51" s="43"/>
      <c r="F51" s="94"/>
      <c r="G51" s="96"/>
    </row>
    <row r="52" spans="1:7">
      <c r="A52" s="45"/>
      <c r="B52" s="100"/>
      <c r="C52" s="101"/>
      <c r="D52" s="43"/>
      <c r="E52" s="43"/>
      <c r="F52" s="94"/>
      <c r="G52" s="96"/>
    </row>
    <row r="53" spans="1:7">
      <c r="A53" s="45"/>
      <c r="B53" s="100"/>
      <c r="C53" s="101"/>
      <c r="D53" s="43"/>
      <c r="E53" s="43"/>
      <c r="F53" s="94"/>
      <c r="G53" s="96"/>
    </row>
    <row r="54" spans="1:7">
      <c r="A54" s="45"/>
      <c r="B54" s="100"/>
      <c r="C54" s="101"/>
      <c r="D54" s="43"/>
      <c r="E54" s="43"/>
      <c r="F54" s="94"/>
      <c r="G54" s="96"/>
    </row>
    <row r="55" spans="1:7">
      <c r="A55" s="45"/>
      <c r="B55" s="100"/>
      <c r="C55" s="101"/>
      <c r="D55" s="43"/>
      <c r="E55" s="43"/>
      <c r="F55" s="94"/>
      <c r="G55" s="96"/>
    </row>
    <row r="56" spans="1:7">
      <c r="A56" s="45"/>
      <c r="B56" s="100"/>
      <c r="C56" s="101"/>
      <c r="D56" s="43"/>
      <c r="E56" s="43"/>
      <c r="F56" s="94"/>
      <c r="G56" s="96"/>
    </row>
    <row r="57" spans="1:7">
      <c r="A57" s="45"/>
      <c r="B57" s="100"/>
      <c r="C57" s="101"/>
      <c r="D57" s="43"/>
      <c r="E57" s="43"/>
      <c r="F57" s="94"/>
      <c r="G57" s="96"/>
    </row>
    <row r="58" spans="1:7">
      <c r="A58" s="98"/>
      <c r="B58" s="100"/>
      <c r="C58" s="99"/>
      <c r="D58" s="43"/>
      <c r="E58" s="43"/>
      <c r="F58" s="94"/>
      <c r="G58" s="96"/>
    </row>
    <row r="59" spans="1:7">
      <c r="A59" s="98"/>
      <c r="B59" s="100"/>
      <c r="C59" s="99"/>
      <c r="D59" s="43"/>
      <c r="E59" s="43"/>
      <c r="F59" s="94"/>
      <c r="G59" s="96"/>
    </row>
    <row r="60" spans="1:7">
      <c r="A60" s="98"/>
      <c r="B60" s="100"/>
      <c r="C60" s="99"/>
      <c r="D60" s="43"/>
      <c r="E60" s="43"/>
      <c r="F60" s="94"/>
      <c r="G60" s="96"/>
    </row>
    <row r="61" spans="1:7">
      <c r="A61" s="98"/>
      <c r="B61" s="100"/>
      <c r="C61" s="99"/>
      <c r="D61" s="43"/>
      <c r="E61" s="43"/>
      <c r="F61" s="94"/>
      <c r="G61" s="96"/>
    </row>
    <row r="62" spans="1:7">
      <c r="A62" s="45"/>
      <c r="B62" s="100"/>
      <c r="C62" s="99"/>
      <c r="D62" s="43"/>
      <c r="E62" s="43"/>
      <c r="F62" s="94"/>
      <c r="G62" s="96"/>
    </row>
    <row r="63" spans="1:7">
      <c r="A63" s="45"/>
      <c r="B63" s="100"/>
      <c r="C63" s="101"/>
      <c r="D63" s="43"/>
      <c r="E63" s="43"/>
      <c r="F63" s="94"/>
      <c r="G63" s="96"/>
    </row>
    <row r="64" spans="1:7">
      <c r="A64" s="45"/>
      <c r="B64" s="100"/>
      <c r="C64" s="101"/>
      <c r="D64" s="43"/>
      <c r="E64" s="43"/>
      <c r="F64" s="94"/>
      <c r="G64" s="96"/>
    </row>
    <row r="65" spans="1:7">
      <c r="A65" s="45"/>
      <c r="B65" s="100"/>
      <c r="C65" s="101"/>
      <c r="D65" s="43"/>
      <c r="E65" s="43"/>
    </row>
    <row r="66" spans="1:7">
      <c r="A66" s="45"/>
      <c r="B66" s="100"/>
      <c r="C66" s="101"/>
      <c r="D66" s="43"/>
      <c r="E66" s="43"/>
    </row>
    <row r="67" spans="1:7">
      <c r="A67" s="45"/>
      <c r="B67" s="100"/>
      <c r="C67" s="101"/>
      <c r="D67" s="43"/>
      <c r="E67" s="43"/>
      <c r="F67" s="94"/>
      <c r="G67" s="96"/>
    </row>
    <row r="68" spans="1:7">
      <c r="A68" s="45"/>
      <c r="B68" s="100"/>
      <c r="C68" s="101"/>
      <c r="D68" s="43"/>
      <c r="E68" s="43"/>
    </row>
    <row r="69" spans="1:7">
      <c r="A69" s="45"/>
      <c r="B69" s="100"/>
      <c r="C69" s="101"/>
      <c r="D69" s="43"/>
      <c r="E69" s="43"/>
      <c r="F69" s="94"/>
      <c r="G69" s="96"/>
    </row>
    <row r="70" spans="1:7">
      <c r="D70" s="47"/>
      <c r="E70" s="48"/>
    </row>
    <row r="71" spans="1:7">
      <c r="D71" s="49"/>
      <c r="E71" s="50"/>
    </row>
    <row r="72" spans="1:7" ht="17.25">
      <c r="D72" s="51"/>
      <c r="E72" s="52"/>
    </row>
  </sheetData>
  <mergeCells count="5">
    <mergeCell ref="A1:A2"/>
    <mergeCell ref="B1:B2"/>
    <mergeCell ref="C1:C2"/>
    <mergeCell ref="D1:D2"/>
    <mergeCell ref="E1:E2"/>
  </mergeCells>
  <pageMargins left="0.625" right="0.52083333333333337" top="0.69791666666666663" bottom="0.54166666666666663" header="0.3" footer="0.3"/>
  <pageSetup scale="72" orientation="portrait" r:id="rId1"/>
  <headerFooter>
    <oddHeader>&amp;L&amp;"Palatino Linotype,Negrita"&amp;12&amp;K003300DIGEPRES&amp;C&amp;"Palatino Linotype,Negrita"&amp;12&amp;K0000CCPLAN DE COMPRAS - 2015&amp;R&amp;"Palatino Linotype,Negrita"&amp;14&amp;K7030A0Bienes de Consumo</oddHeader>
    <oddFooter>&amp;C&amp;"-,Negrita"&amp;9&amp;K0000CCDirección Evaluación y Calidad del Gasto Público&amp;R&amp;P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Municipalidad</vt:lpstr>
      <vt:lpstr>empleados fijos</vt:lpstr>
      <vt:lpstr>Posiciones pendientes </vt:lpstr>
      <vt:lpstr>Viaticos y cumbustible 2018</vt:lpstr>
      <vt:lpstr>F-3 BIENES DE CONSUMO</vt:lpstr>
      <vt:lpstr>'F-3 BIENES DE CONSUMO'!Área_de_impresión</vt:lpstr>
      <vt:lpstr>Municipalidad!Área_de_impresión</vt:lpstr>
      <vt:lpstr>Municipalidad!Títulos_a_imprimir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Francisco Frias</cp:lastModifiedBy>
  <cp:lastPrinted>2019-02-11T15:42:18Z</cp:lastPrinted>
  <dcterms:created xsi:type="dcterms:W3CDTF">2015-06-12T16:03:28Z</dcterms:created>
  <dcterms:modified xsi:type="dcterms:W3CDTF">2019-02-11T15:43:08Z</dcterms:modified>
</cp:coreProperties>
</file>